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240" yWindow="60" windowWidth="20055" windowHeight="7950"/>
  </bookViews>
  <sheets>
    <sheet name="Instructivo" sheetId="3" r:id="rId1"/>
    <sheet name="Modelo" sheetId="5" r:id="rId2"/>
    <sheet name="Especies" sheetId="2" r:id="rId3"/>
  </sheets>
  <calcPr calcId="124519"/>
</workbook>
</file>

<file path=xl/calcChain.xml><?xml version="1.0" encoding="utf-8"?>
<calcChain xmlns="http://schemas.openxmlformats.org/spreadsheetml/2006/main">
  <c r="F39" i="5"/>
  <c r="E39"/>
  <c r="G38" s="1"/>
  <c r="E34"/>
  <c r="I34" s="1"/>
  <c r="E31"/>
  <c r="I31" s="1"/>
  <c r="E28"/>
  <c r="I28" s="1"/>
  <c r="E25"/>
  <c r="I25" s="1"/>
  <c r="E22"/>
  <c r="I22" s="1"/>
  <c r="E19"/>
  <c r="I19" s="1"/>
  <c r="E16"/>
  <c r="I16" s="1"/>
  <c r="E13"/>
  <c r="I13" s="1"/>
  <c r="E10"/>
  <c r="I10" s="1"/>
  <c r="E7"/>
  <c r="I7" s="1"/>
  <c r="E4"/>
  <c r="I4" s="1"/>
</calcChain>
</file>

<file path=xl/sharedStrings.xml><?xml version="1.0" encoding="utf-8"?>
<sst xmlns="http://schemas.openxmlformats.org/spreadsheetml/2006/main" count="337" uniqueCount="209">
  <si>
    <t>Malezas</t>
  </si>
  <si>
    <t>No</t>
  </si>
  <si>
    <t>&lt; 25%</t>
  </si>
  <si>
    <t>25-50%</t>
  </si>
  <si>
    <t>&gt; 50%</t>
  </si>
  <si>
    <t>Suelo desnudo</t>
  </si>
  <si>
    <t>&lt; 5 ppm</t>
  </si>
  <si>
    <t>5-15 ppm</t>
  </si>
  <si>
    <t>&gt; 15 ppm</t>
  </si>
  <si>
    <t>Muerto en pie</t>
  </si>
  <si>
    <t>Alto</t>
  </si>
  <si>
    <t>Medio</t>
  </si>
  <si>
    <t>Bajo</t>
  </si>
  <si>
    <t>10-25%</t>
  </si>
  <si>
    <t>25-30%</t>
  </si>
  <si>
    <t>5-10%</t>
  </si>
  <si>
    <t>Puntaje</t>
  </si>
  <si>
    <t>&lt; 4</t>
  </si>
  <si>
    <t>&gt; 7</t>
  </si>
  <si>
    <t>5-25%</t>
  </si>
  <si>
    <t>Recomendación</t>
  </si>
  <si>
    <t>argumento</t>
  </si>
  <si>
    <t>Leguminosas</t>
  </si>
  <si>
    <t>20-50%</t>
  </si>
  <si>
    <t>&lt; 20%</t>
  </si>
  <si>
    <t>intersembrar</t>
  </si>
  <si>
    <t>subir presión de pastoreo</t>
  </si>
  <si>
    <t>controlar malezas</t>
  </si>
  <si>
    <t>fertilizar con fósforo</t>
  </si>
  <si>
    <t>intersembrar leguminosas</t>
  </si>
  <si>
    <t>bajar presión de pastoreo</t>
  </si>
  <si>
    <t>control químico o mecánico</t>
  </si>
  <si>
    <t>promover/intersembrar C3</t>
  </si>
  <si>
    <t>Elección</t>
  </si>
  <si>
    <t>Variable</t>
  </si>
  <si>
    <t>Semáforo</t>
  </si>
  <si>
    <t>Color</t>
  </si>
  <si>
    <t>0-25%</t>
  </si>
  <si>
    <t>Ptje. Máx.</t>
  </si>
  <si>
    <t xml:space="preserve">bajar presión de pastoreo </t>
  </si>
  <si>
    <t>Semáforo de pastizales</t>
  </si>
  <si>
    <t>Rye grass anual</t>
  </si>
  <si>
    <t>Flechilla brava</t>
  </si>
  <si>
    <t>Cebadilla criolla</t>
  </si>
  <si>
    <t>Pastito de invierno</t>
  </si>
  <si>
    <t>Pasto miel</t>
  </si>
  <si>
    <t>Pasto macho</t>
  </si>
  <si>
    <t>Cola de liebre</t>
  </si>
  <si>
    <t>Cola de zorro</t>
  </si>
  <si>
    <t>Pelo de chancho</t>
  </si>
  <si>
    <t>Gramón</t>
  </si>
  <si>
    <t>Pasto colchón</t>
  </si>
  <si>
    <t>Cebadilla peluda</t>
  </si>
  <si>
    <t>Pasto cuaresma</t>
  </si>
  <si>
    <t>Pasto chaira</t>
  </si>
  <si>
    <t>Pasto horqueta</t>
  </si>
  <si>
    <t>Arrocillo</t>
  </si>
  <si>
    <t>Avena</t>
  </si>
  <si>
    <t>Mélica</t>
  </si>
  <si>
    <t>Cebadilla chaqueña</t>
  </si>
  <si>
    <t>Cebada</t>
  </si>
  <si>
    <t>Trébol blanco</t>
  </si>
  <si>
    <t>Trébol frutilla</t>
  </si>
  <si>
    <t>Trébol de olor</t>
  </si>
  <si>
    <t>Lotus</t>
  </si>
  <si>
    <t>Lupulina</t>
  </si>
  <si>
    <t>Trébol de carretilla</t>
  </si>
  <si>
    <t>Babosita</t>
  </si>
  <si>
    <t>Pasto cadena</t>
  </si>
  <si>
    <t>Cespitosa</t>
  </si>
  <si>
    <t>Erecta</t>
  </si>
  <si>
    <t>Muy tierna</t>
  </si>
  <si>
    <t>Verde brillante</t>
  </si>
  <si>
    <t>Anual</t>
  </si>
  <si>
    <t>1 vez x año</t>
  </si>
  <si>
    <t>2 veces o + x año</t>
  </si>
  <si>
    <t>50 / 50</t>
  </si>
  <si>
    <t>75 / 25</t>
  </si>
  <si>
    <t>100 / 0</t>
  </si>
  <si>
    <t>Cobertura de leguminosas</t>
  </si>
  <si>
    <t>Cobertura de malezas</t>
  </si>
  <si>
    <t>Cobertura de pajas</t>
  </si>
  <si>
    <t>Cobertura de broza</t>
  </si>
  <si>
    <t>Contenido de fósforo</t>
  </si>
  <si>
    <t>Magnitud</t>
  </si>
  <si>
    <t>completar la columna "Elección" con un número 1 junto al rango elegido para cada variable</t>
  </si>
  <si>
    <t>Tierna</t>
  </si>
  <si>
    <t>Lígula visible</t>
  </si>
  <si>
    <t>Pilosa</t>
  </si>
  <si>
    <t>Pequeña</t>
  </si>
  <si>
    <t>Rama negra</t>
  </si>
  <si>
    <t>Duraznillo negro</t>
  </si>
  <si>
    <t>Perenne</t>
  </si>
  <si>
    <t>Semierecta</t>
  </si>
  <si>
    <t>3 a 6 espigas alternas</t>
  </si>
  <si>
    <t>Muy plástica</t>
  </si>
  <si>
    <t>Rastrera</t>
  </si>
  <si>
    <t>Flor blanca</t>
  </si>
  <si>
    <t>Postrada</t>
  </si>
  <si>
    <t>Flor rosa</t>
  </si>
  <si>
    <t>Hojas ovaladas</t>
  </si>
  <si>
    <t>Anual o bianual</t>
  </si>
  <si>
    <t>Pocas hojas</t>
  </si>
  <si>
    <t>Flor blanca o amarilla</t>
  </si>
  <si>
    <t>Hojas alargadas</t>
  </si>
  <si>
    <t>Flor amarilla</t>
  </si>
  <si>
    <t>Hojas espatuladas</t>
  </si>
  <si>
    <t>Fruto "cuernitos"</t>
  </si>
  <si>
    <t>Cobertura total de pastos forrajeros</t>
  </si>
  <si>
    <t>Postrada, rastrera</t>
  </si>
  <si>
    <t>&gt; 6 espigas alternas</t>
  </si>
  <si>
    <t>Base gruesa y violeta</t>
  </si>
  <si>
    <t>Lígula notoria</t>
  </si>
  <si>
    <t>Base rojiza</t>
  </si>
  <si>
    <t>Tallos rojizos</t>
  </si>
  <si>
    <t>Áspera</t>
  </si>
  <si>
    <t>Fruto redondo</t>
  </si>
  <si>
    <t>Pastos forrajeros de invierno</t>
  </si>
  <si>
    <t>Pastos forrajeros de verano</t>
  </si>
  <si>
    <t>Flores plateadas</t>
  </si>
  <si>
    <t>Fruto redondo negro</t>
  </si>
  <si>
    <t>Carqueja</t>
  </si>
  <si>
    <t>Altamisa</t>
  </si>
  <si>
    <t>Hojas muy divididas</t>
  </si>
  <si>
    <t>Verde grisáceo</t>
  </si>
  <si>
    <t>Lígula muy grande</t>
  </si>
  <si>
    <t>Rizomatosa</t>
  </si>
  <si>
    <t>Hojas cortas y rígidas</t>
  </si>
  <si>
    <t>Dura</t>
  </si>
  <si>
    <t>Verde oscuro</t>
  </si>
  <si>
    <t>Flor pequeña blanca</t>
  </si>
  <si>
    <t>Sin hojas</t>
  </si>
  <si>
    <t>Fruto "flechilla"</t>
  </si>
  <si>
    <t>Hojas finas</t>
  </si>
  <si>
    <t>Fruto "algodonoso"</t>
  </si>
  <si>
    <t>Hojas largas</t>
  </si>
  <si>
    <t>Verde pálido</t>
  </si>
  <si>
    <t>Frutos plateados</t>
  </si>
  <si>
    <t>Flores en hilera</t>
  </si>
  <si>
    <t>&gt; 6 espigas en hilera</t>
  </si>
  <si>
    <t>Calidad +++</t>
  </si>
  <si>
    <t>Vara floral muy alta</t>
  </si>
  <si>
    <t>Calidad +</t>
  </si>
  <si>
    <t>Calidad ++</t>
  </si>
  <si>
    <t>Calidad -+</t>
  </si>
  <si>
    <t>Media loma - tendidos</t>
  </si>
  <si>
    <t>Loma - media loma</t>
  </si>
  <si>
    <t>Media loma - bajo dulce</t>
  </si>
  <si>
    <t>Loma</t>
  </si>
  <si>
    <t>Loma - media loma - bajo dulce</t>
  </si>
  <si>
    <t>Media loma</t>
  </si>
  <si>
    <t>Bajo dulce</t>
  </si>
  <si>
    <t>Calidad -</t>
  </si>
  <si>
    <t>Tóxica</t>
  </si>
  <si>
    <t>Media loma - bajo dulce y alcalino</t>
  </si>
  <si>
    <t>Perenne - estival</t>
  </si>
  <si>
    <t>Vicia</t>
  </si>
  <si>
    <t>Rastrera - trepadora</t>
  </si>
  <si>
    <t>Hojas con "ganchitos"</t>
  </si>
  <si>
    <t>Flor azul, lila o blanca</t>
  </si>
  <si>
    <t>Anual - invernal</t>
  </si>
  <si>
    <t>Perenne - invernal</t>
  </si>
  <si>
    <t>Anual o bianual - invernal</t>
  </si>
  <si>
    <t>Loma - Media Loma</t>
  </si>
  <si>
    <t>Tendidos - bajo dulce</t>
  </si>
  <si>
    <t>Hojas alargadas y aserradas</t>
  </si>
  <si>
    <t>Media loma - bajo salino</t>
  </si>
  <si>
    <t>Hojas cortas con punta redonda</t>
  </si>
  <si>
    <t>Hojas con nervadura notoria</t>
  </si>
  <si>
    <t>Fruto espiralado con "ganchos"</t>
  </si>
  <si>
    <t>Tendidos - bajo salino y alcalino</t>
  </si>
  <si>
    <t>2 espigas en "V"</t>
  </si>
  <si>
    <t>Tallos con tres "alas"</t>
  </si>
  <si>
    <t>Bajo salino y/o alcalino</t>
  </si>
  <si>
    <t>Vigor de las especies forrajeras</t>
  </si>
  <si>
    <t>Instructivo</t>
  </si>
  <si>
    <r>
      <t xml:space="preserve">El </t>
    </r>
    <r>
      <rPr>
        <b/>
        <sz val="11"/>
        <color theme="1"/>
        <rFont val="Calibri"/>
        <family val="2"/>
        <scheme val="minor"/>
      </rPr>
      <t xml:space="preserve">"vigor de las especies forrajeras" </t>
    </r>
    <r>
      <rPr>
        <sz val="11"/>
        <color theme="1"/>
        <rFont val="Calibri"/>
        <family val="2"/>
        <scheme val="minor"/>
      </rPr>
      <t xml:space="preserve">es una apreciación subjetiva que surge de combinar el tamaño de planta, el verdor y el número de varas florales o flores. Plantas más grandes, más verdes y con más flores o cañas serán más vigorosas. </t>
    </r>
  </si>
  <si>
    <r>
      <t xml:space="preserve">La solapa </t>
    </r>
    <r>
      <rPr>
        <b/>
        <sz val="11"/>
        <color theme="1"/>
        <rFont val="Calibri"/>
        <family val="2"/>
        <scheme val="minor"/>
      </rPr>
      <t>'Especies'</t>
    </r>
    <r>
      <rPr>
        <sz val="11"/>
        <color theme="1"/>
        <rFont val="Calibri"/>
        <family val="2"/>
        <scheme val="minor"/>
      </rPr>
      <t xml:space="preserve"> incluye una imagen y una muy somera descripción de las especies más frecuentes en los pastizales de la región pampeana. Así como también los ambientes en los que es más fácil hallarla y una idea de su calidad forrajera. Son una ayuda para el reconocimiento de las mismas y para la posterior estimación de la cobertura de </t>
    </r>
    <r>
      <rPr>
        <b/>
        <sz val="11"/>
        <color theme="1"/>
        <rFont val="Calibri"/>
        <family val="2"/>
        <scheme val="minor"/>
      </rPr>
      <t>"pastos forrajeros de verano", "pastos forrajeros de invierno", "leguminosas" y "malezas"</t>
    </r>
    <r>
      <rPr>
        <sz val="11"/>
        <color theme="1"/>
        <rFont val="Calibri"/>
        <family val="2"/>
        <scheme val="minor"/>
      </rPr>
      <t xml:space="preserve"> que requiere el modelo para determinar la medida de manejo a tomar.</t>
    </r>
  </si>
  <si>
    <t>fertilizar o dar descanso</t>
  </si>
  <si>
    <t>no pastorear mientras esté inundado o no haya piso</t>
  </si>
  <si>
    <t xml:space="preserve">Inundaciones </t>
  </si>
  <si>
    <r>
      <t xml:space="preserve">Tenga en cuenta que las variables </t>
    </r>
    <r>
      <rPr>
        <b/>
        <sz val="11"/>
        <color theme="1"/>
        <rFont val="Calibri"/>
        <family val="2"/>
        <scheme val="minor"/>
      </rPr>
      <t>"cobertura total de pastos forrajeros", "cobertura de leguminosas", "cobertura de malezas", "cobertura de pajas", "cobertura de broza", "suelo desnudo" y "muerto en pie"</t>
    </r>
    <r>
      <rPr>
        <sz val="11"/>
        <color theme="1"/>
        <rFont val="Calibri"/>
        <family val="2"/>
        <scheme val="minor"/>
      </rPr>
      <t xml:space="preserve"> están interrelacionadas y su suma no puede superar el 100% (como son rangos, los porcentajes pueden ser aproximados)</t>
    </r>
  </si>
  <si>
    <t>Proporción pastos de verano / pastos de invierno (% / %)</t>
  </si>
  <si>
    <t>https://www.avesargentinas.org.ar/alianza-del-pastizal</t>
  </si>
  <si>
    <t>https://ubatic.agro.uba.ar/sites/default/files/files/guias/3.guia_de_campo_guia_de_reconocimiento_y_manejo_de_pastos_de_la_pampa_deprimida___kit_de.pdf</t>
  </si>
  <si>
    <t>https://www.vidasilvestre.org.ar/?24361/Version-Digital-del-Kit-de-Extension-para-las-Pampas-y-los-Campos</t>
  </si>
  <si>
    <t>Enlaces útiles</t>
  </si>
  <si>
    <r>
      <t>La solapa</t>
    </r>
    <r>
      <rPr>
        <b/>
        <sz val="11"/>
        <color theme="1"/>
        <rFont val="Calibri"/>
        <family val="2"/>
        <scheme val="minor"/>
      </rPr>
      <t xml:space="preserve"> 'Modelo'</t>
    </r>
    <r>
      <rPr>
        <sz val="11"/>
        <color theme="1"/>
        <rFont val="Calibri"/>
        <family val="2"/>
        <scheme val="minor"/>
      </rPr>
      <t xml:space="preserve"> contiene la planilla a completar por el productor (llenando con números '1' las celdas de la columna </t>
    </r>
    <r>
      <rPr>
        <b/>
        <sz val="11"/>
        <color theme="1"/>
        <rFont val="Calibri"/>
        <family val="2"/>
        <scheme val="minor"/>
      </rPr>
      <t>'Elección'</t>
    </r>
    <r>
      <rPr>
        <sz val="11"/>
        <color theme="1"/>
        <rFont val="Calibri"/>
        <family val="2"/>
        <scheme val="minor"/>
      </rPr>
      <t xml:space="preserve"> y solamente una por</t>
    </r>
    <r>
      <rPr>
        <b/>
        <sz val="11"/>
        <color theme="1"/>
        <rFont val="Calibri"/>
        <family val="2"/>
        <scheme val="minor"/>
      </rPr>
      <t xml:space="preserve"> 'Variable'</t>
    </r>
    <r>
      <rPr>
        <sz val="11"/>
        <color theme="1"/>
        <rFont val="Calibri"/>
        <family val="2"/>
        <scheme val="minor"/>
      </rPr>
      <t xml:space="preserve">) que dará como resultado las distintas prácticas que se deberán aplicar para mejorar la condición del pastizal evaluado. Éstas aparecerán en la columna </t>
    </r>
    <r>
      <rPr>
        <b/>
        <sz val="11"/>
        <color theme="1"/>
        <rFont val="Calibri"/>
        <family val="2"/>
        <scheme val="minor"/>
      </rPr>
      <t>'Recomendación'</t>
    </r>
    <r>
      <rPr>
        <sz val="11"/>
        <color theme="1"/>
        <rFont val="Calibri"/>
        <family val="2"/>
        <scheme val="minor"/>
      </rPr>
      <t xml:space="preserve">. </t>
    </r>
  </si>
  <si>
    <t>4 a 5</t>
  </si>
  <si>
    <t>6 a 7</t>
  </si>
  <si>
    <t>Puntaje (1 a 10)</t>
  </si>
  <si>
    <t>http://www.aapa.org.ar/</t>
  </si>
  <si>
    <r>
      <t xml:space="preserve">El </t>
    </r>
    <r>
      <rPr>
        <b/>
        <sz val="11"/>
        <color theme="1"/>
        <rFont val="Calibri"/>
        <family val="2"/>
        <scheme val="minor"/>
      </rPr>
      <t>'Semáforo de pastizales'</t>
    </r>
    <r>
      <rPr>
        <sz val="11"/>
        <color theme="1"/>
        <rFont val="Calibri"/>
        <family val="2"/>
        <scheme val="minor"/>
      </rPr>
      <t xml:space="preserve"> se debe emplear en un ambiente diferente a la vez. Por lo tanto, se recomienda hacer una correcta subdivisión de ambientes en el campo antes de utilizar el modelo.</t>
    </r>
  </si>
  <si>
    <t>Hojas redondeadas con "V" blanca</t>
  </si>
  <si>
    <t>Anual - estival</t>
  </si>
  <si>
    <t>5 a 6 espigas largas</t>
  </si>
  <si>
    <t>Semierecta - rastrera</t>
  </si>
  <si>
    <t>https://www.agroconsultasonline.com/</t>
  </si>
  <si>
    <t>Puede crecer bajo el agua</t>
  </si>
  <si>
    <t>Hojas largas y finas</t>
  </si>
  <si>
    <t>Hojas finas con nervadura blanca</t>
  </si>
  <si>
    <t>Flor tipo 'sahumerio'</t>
  </si>
  <si>
    <t>Media loma - bajo dulce y salino</t>
  </si>
  <si>
    <t>Fácilmente atacada por 'carbón'</t>
  </si>
  <si>
    <t>Base rayada verde y blanco</t>
  </si>
  <si>
    <t>Base con tintes violáceos</t>
  </si>
  <si>
    <t>Base violeta</t>
  </si>
  <si>
    <t>Hojas anchas</t>
  </si>
  <si>
    <t>Sin lígula</t>
  </si>
</sst>
</file>

<file path=xl/styles.xml><?xml version="1.0" encoding="utf-8"?>
<styleSheet xmlns="http://schemas.openxmlformats.org/spreadsheetml/2006/main">
  <numFmts count="1">
    <numFmt numFmtId="164" formatCode="0.0"/>
  </numFmts>
  <fonts count="17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color rgb="FF00B050"/>
      <name val="Calibri"/>
      <family val="2"/>
      <scheme val="minor"/>
    </font>
    <font>
      <b/>
      <sz val="11"/>
      <color rgb="FF669900"/>
      <name val="Calibri"/>
      <family val="2"/>
      <scheme val="minor"/>
    </font>
    <font>
      <b/>
      <sz val="14"/>
      <color rgb="FF669900"/>
      <name val="Calibri"/>
      <family val="2"/>
      <scheme val="minor"/>
    </font>
    <font>
      <sz val="11"/>
      <name val="Calibri"/>
      <family val="2"/>
      <scheme val="minor"/>
    </font>
    <font>
      <sz val="11"/>
      <color rgb="FF00B050"/>
      <name val="Calibri"/>
      <family val="2"/>
      <scheme val="minor"/>
    </font>
    <font>
      <sz val="11"/>
      <color theme="9" tint="-0.249977111117893"/>
      <name val="Calibri"/>
      <family val="2"/>
      <scheme val="minor"/>
    </font>
    <font>
      <sz val="11"/>
      <color rgb="FF669900"/>
      <name val="Calibri"/>
      <family val="2"/>
      <scheme val="minor"/>
    </font>
    <font>
      <sz val="11"/>
      <color rgb="FFC00000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11"/>
      <color theme="6" tint="-0.249977111117893"/>
      <name val="Calibri"/>
      <family val="2"/>
      <scheme val="minor"/>
    </font>
    <font>
      <b/>
      <sz val="11"/>
      <color theme="6" tint="-0.499984740745262"/>
      <name val="Calibri"/>
      <family val="2"/>
      <scheme val="minor"/>
    </font>
    <font>
      <b/>
      <sz val="11"/>
      <color rgb="FF0070C0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39997558519241921"/>
        <bgColor indexed="64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115">
    <xf numFmtId="0" fontId="0" fillId="0" borderId="0" xfId="0"/>
    <xf numFmtId="0" fontId="0" fillId="0" borderId="0" xfId="0" applyFill="1"/>
    <xf numFmtId="0" fontId="0" fillId="2" borderId="0" xfId="0" applyFill="1"/>
    <xf numFmtId="0" fontId="0" fillId="3" borderId="0" xfId="0" applyFill="1"/>
    <xf numFmtId="0" fontId="0" fillId="4" borderId="0" xfId="0" applyFill="1"/>
    <xf numFmtId="0" fontId="2" fillId="0" borderId="0" xfId="0" applyFont="1"/>
    <xf numFmtId="0" fontId="3" fillId="0" borderId="0" xfId="0" applyFont="1"/>
    <xf numFmtId="16" fontId="0" fillId="0" borderId="0" xfId="0" applyNumberFormat="1"/>
    <xf numFmtId="0" fontId="0" fillId="0" borderId="2" xfId="0" applyBorder="1"/>
    <xf numFmtId="0" fontId="0" fillId="2" borderId="2" xfId="0" applyFill="1" applyBorder="1"/>
    <xf numFmtId="0" fontId="0" fillId="0" borderId="0" xfId="0" applyBorder="1"/>
    <xf numFmtId="0" fontId="0" fillId="3" borderId="0" xfId="0" applyFill="1" applyBorder="1"/>
    <xf numFmtId="0" fontId="3" fillId="0" borderId="0" xfId="0" applyFont="1" applyFill="1"/>
    <xf numFmtId="0" fontId="1" fillId="0" borderId="0" xfId="0" applyFont="1" applyFill="1"/>
    <xf numFmtId="0" fontId="0" fillId="4" borderId="0" xfId="0" applyFill="1" applyBorder="1"/>
    <xf numFmtId="0" fontId="4" fillId="0" borderId="3" xfId="0" applyFont="1" applyBorder="1"/>
    <xf numFmtId="0" fontId="0" fillId="0" borderId="4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9" fontId="0" fillId="0" borderId="6" xfId="0" applyNumberFormat="1" applyBorder="1" applyAlignment="1">
      <alignment horizontal="left"/>
    </xf>
    <xf numFmtId="9" fontId="0" fillId="0" borderId="7" xfId="0" applyNumberFormat="1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Fill="1" applyBorder="1"/>
    <xf numFmtId="0" fontId="3" fillId="0" borderId="0" xfId="0" applyFont="1" applyFill="1" applyBorder="1"/>
    <xf numFmtId="0" fontId="5" fillId="6" borderId="5" xfId="0" applyFont="1" applyFill="1" applyBorder="1" applyAlignment="1">
      <alignment horizontal="center"/>
    </xf>
    <xf numFmtId="0" fontId="4" fillId="0" borderId="0" xfId="0" applyFont="1" applyBorder="1" applyAlignment="1">
      <alignment horizontal="center"/>
    </xf>
    <xf numFmtId="0" fontId="0" fillId="0" borderId="0" xfId="0" applyAlignment="1">
      <alignment horizontal="center"/>
    </xf>
    <xf numFmtId="0" fontId="5" fillId="6" borderId="9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8" borderId="10" xfId="0" applyFont="1" applyFill="1" applyBorder="1" applyAlignment="1">
      <alignment horizontal="center"/>
    </xf>
    <xf numFmtId="0" fontId="3" fillId="8" borderId="12" xfId="0" applyFont="1" applyFill="1" applyBorder="1" applyAlignment="1">
      <alignment horizontal="center"/>
    </xf>
    <xf numFmtId="0" fontId="2" fillId="4" borderId="4" xfId="0" applyFont="1" applyFill="1" applyBorder="1"/>
    <xf numFmtId="0" fontId="6" fillId="5" borderId="5" xfId="0" applyFont="1" applyFill="1" applyBorder="1" applyAlignment="1">
      <alignment horizontal="center"/>
    </xf>
    <xf numFmtId="0" fontId="7" fillId="0" borderId="0" xfId="0" applyFont="1" applyFill="1" applyBorder="1" applyAlignment="1"/>
    <xf numFmtId="0" fontId="4" fillId="6" borderId="5" xfId="0" applyFont="1" applyFill="1" applyBorder="1" applyAlignment="1">
      <alignment horizontal="center"/>
    </xf>
    <xf numFmtId="0" fontId="3" fillId="0" borderId="0" xfId="0" applyFont="1" applyBorder="1"/>
    <xf numFmtId="0" fontId="9" fillId="0" borderId="0" xfId="0" applyFont="1" applyFill="1" applyBorder="1"/>
    <xf numFmtId="0" fontId="9" fillId="0" borderId="0" xfId="0" applyFont="1" applyBorder="1"/>
    <xf numFmtId="0" fontId="3" fillId="0" borderId="16" xfId="0" applyFont="1" applyBorder="1"/>
    <xf numFmtId="0" fontId="3" fillId="0" borderId="17" xfId="0" applyFont="1" applyBorder="1"/>
    <xf numFmtId="0" fontId="0" fillId="0" borderId="19" xfId="0" applyBorder="1"/>
    <xf numFmtId="0" fontId="0" fillId="0" borderId="20" xfId="0" applyBorder="1"/>
    <xf numFmtId="0" fontId="0" fillId="0" borderId="21" xfId="0" applyBorder="1"/>
    <xf numFmtId="0" fontId="11" fillId="0" borderId="20" xfId="0" applyFont="1" applyFill="1" applyBorder="1"/>
    <xf numFmtId="0" fontId="9" fillId="0" borderId="20" xfId="0" applyFont="1" applyBorder="1"/>
    <xf numFmtId="0" fontId="9" fillId="0" borderId="22" xfId="0" applyFont="1" applyBorder="1"/>
    <xf numFmtId="0" fontId="0" fillId="0" borderId="15" xfId="0" applyBorder="1"/>
    <xf numFmtId="0" fontId="11" fillId="0" borderId="20" xfId="0" applyFont="1" applyBorder="1"/>
    <xf numFmtId="0" fontId="9" fillId="0" borderId="20" xfId="0" applyFont="1" applyFill="1" applyBorder="1"/>
    <xf numFmtId="0" fontId="0" fillId="0" borderId="22" xfId="0" applyBorder="1"/>
    <xf numFmtId="0" fontId="0" fillId="0" borderId="20" xfId="0" applyFill="1" applyBorder="1"/>
    <xf numFmtId="0" fontId="12" fillId="0" borderId="20" xfId="0" applyFont="1" applyBorder="1"/>
    <xf numFmtId="0" fontId="0" fillId="0" borderId="19" xfId="0" applyFill="1" applyBorder="1"/>
    <xf numFmtId="0" fontId="2" fillId="0" borderId="20" xfId="0" applyFont="1" applyBorder="1"/>
    <xf numFmtId="0" fontId="12" fillId="0" borderId="0" xfId="0" applyFont="1" applyBorder="1"/>
    <xf numFmtId="0" fontId="10" fillId="0" borderId="20" xfId="0" applyFont="1" applyFill="1" applyBorder="1"/>
    <xf numFmtId="0" fontId="8" fillId="0" borderId="19" xfId="0" applyFont="1" applyFill="1" applyBorder="1"/>
    <xf numFmtId="0" fontId="3" fillId="0" borderId="21" xfId="0" applyFont="1" applyBorder="1"/>
    <xf numFmtId="0" fontId="0" fillId="0" borderId="21" xfId="0" applyFill="1" applyBorder="1"/>
    <xf numFmtId="0" fontId="3" fillId="0" borderId="18" xfId="0" applyFont="1" applyBorder="1"/>
    <xf numFmtId="0" fontId="2" fillId="0" borderId="0" xfId="0" applyFont="1" applyFill="1"/>
    <xf numFmtId="0" fontId="0" fillId="13" borderId="1" xfId="0" applyFill="1" applyBorder="1" applyAlignment="1">
      <alignment horizontal="center" vertical="center"/>
    </xf>
    <xf numFmtId="0" fontId="0" fillId="0" borderId="1" xfId="0" applyBorder="1" applyAlignment="1">
      <alignment wrapText="1"/>
    </xf>
    <xf numFmtId="0" fontId="0" fillId="0" borderId="1" xfId="0" applyBorder="1" applyAlignment="1">
      <alignment vertical="top" wrapText="1" readingOrder="1"/>
    </xf>
    <xf numFmtId="0" fontId="0" fillId="13" borderId="26" xfId="0" applyFill="1" applyBorder="1" applyAlignment="1">
      <alignment horizontal="center" vertical="center"/>
    </xf>
    <xf numFmtId="0" fontId="0" fillId="0" borderId="26" xfId="0" applyBorder="1" applyAlignment="1">
      <alignment wrapText="1"/>
    </xf>
    <xf numFmtId="0" fontId="3" fillId="0" borderId="27" xfId="0" applyFont="1" applyFill="1" applyBorder="1" applyAlignment="1">
      <alignment vertical="center"/>
    </xf>
    <xf numFmtId="0" fontId="0" fillId="0" borderId="0" xfId="0" applyAlignment="1">
      <alignment vertical="center"/>
    </xf>
    <xf numFmtId="164" fontId="3" fillId="0" borderId="27" xfId="0" applyNumberFormat="1" applyFont="1" applyBorder="1" applyAlignment="1">
      <alignment vertical="center"/>
    </xf>
    <xf numFmtId="0" fontId="0" fillId="14" borderId="0" xfId="0" applyFill="1"/>
    <xf numFmtId="0" fontId="8" fillId="0" borderId="19" xfId="0" applyFont="1" applyBorder="1"/>
    <xf numFmtId="0" fontId="0" fillId="0" borderId="31" xfId="0" applyBorder="1"/>
    <xf numFmtId="0" fontId="0" fillId="0" borderId="32" xfId="0" applyBorder="1"/>
    <xf numFmtId="0" fontId="0" fillId="0" borderId="28" xfId="0" applyFont="1" applyBorder="1"/>
    <xf numFmtId="0" fontId="0" fillId="0" borderId="29" xfId="0" applyFont="1" applyBorder="1"/>
    <xf numFmtId="0" fontId="0" fillId="0" borderId="21" xfId="0" applyFont="1" applyBorder="1"/>
    <xf numFmtId="0" fontId="0" fillId="0" borderId="29" xfId="0" applyBorder="1"/>
    <xf numFmtId="0" fontId="0" fillId="0" borderId="30" xfId="0" applyFont="1" applyBorder="1"/>
    <xf numFmtId="0" fontId="11" fillId="0" borderId="29" xfId="0" applyFont="1" applyBorder="1"/>
    <xf numFmtId="0" fontId="1" fillId="11" borderId="24" xfId="0" applyFont="1" applyFill="1" applyBorder="1"/>
    <xf numFmtId="0" fontId="1" fillId="11" borderId="25" xfId="0" applyFont="1" applyFill="1" applyBorder="1"/>
    <xf numFmtId="0" fontId="14" fillId="5" borderId="24" xfId="0" applyFont="1" applyFill="1" applyBorder="1"/>
    <xf numFmtId="0" fontId="13" fillId="7" borderId="23" xfId="0" applyFont="1" applyFill="1" applyBorder="1"/>
    <xf numFmtId="0" fontId="13" fillId="7" borderId="24" xfId="0" applyFont="1" applyFill="1" applyBorder="1"/>
    <xf numFmtId="0" fontId="15" fillId="10" borderId="23" xfId="0" applyFont="1" applyFill="1" applyBorder="1"/>
    <xf numFmtId="0" fontId="15" fillId="10" borderId="24" xfId="0" applyFont="1" applyFill="1" applyBorder="1"/>
    <xf numFmtId="0" fontId="13" fillId="13" borderId="13" xfId="0" applyFont="1" applyFill="1" applyBorder="1" applyAlignment="1">
      <alignment horizontal="center"/>
    </xf>
    <xf numFmtId="0" fontId="13" fillId="13" borderId="14" xfId="0" applyFont="1" applyFill="1" applyBorder="1" applyAlignment="1">
      <alignment horizontal="center"/>
    </xf>
    <xf numFmtId="0" fontId="16" fillId="12" borderId="13" xfId="0" applyFont="1" applyFill="1" applyBorder="1" applyAlignment="1">
      <alignment horizontal="center"/>
    </xf>
    <xf numFmtId="0" fontId="16" fillId="12" borderId="14" xfId="0" applyFont="1" applyFill="1" applyBorder="1" applyAlignment="1">
      <alignment horizontal="center"/>
    </xf>
    <xf numFmtId="0" fontId="0" fillId="0" borderId="6" xfId="0" applyBorder="1" applyAlignment="1">
      <alignment horizontal="left" vertical="center" wrapText="1"/>
    </xf>
    <xf numFmtId="0" fontId="0" fillId="0" borderId="7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0" fillId="0" borderId="11" xfId="0" applyBorder="1" applyAlignment="1">
      <alignment horizontal="left" vertical="center" wrapText="1"/>
    </xf>
    <xf numFmtId="0" fontId="7" fillId="9" borderId="13" xfId="0" applyFont="1" applyFill="1" applyBorder="1" applyAlignment="1">
      <alignment horizontal="center"/>
    </xf>
    <xf numFmtId="0" fontId="7" fillId="9" borderId="14" xfId="0" applyFont="1" applyFill="1" applyBorder="1" applyAlignment="1">
      <alignment horizontal="center"/>
    </xf>
    <xf numFmtId="0" fontId="8" fillId="0" borderId="6" xfId="0" applyFont="1" applyBorder="1" applyAlignment="1">
      <alignment horizontal="left" vertical="center" wrapText="1"/>
    </xf>
    <xf numFmtId="0" fontId="8" fillId="0" borderId="7" xfId="0" applyFont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0" fillId="0" borderId="6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Fill="1" applyBorder="1" applyAlignment="1">
      <alignment horizontal="center"/>
    </xf>
    <xf numFmtId="0" fontId="0" fillId="0" borderId="8" xfId="0" applyBorder="1" applyAlignment="1">
      <alignment horizontal="center" vertical="center" wrapText="1"/>
    </xf>
    <xf numFmtId="0" fontId="15" fillId="10" borderId="13" xfId="0" applyFont="1" applyFill="1" applyBorder="1" applyAlignment="1">
      <alignment horizontal="center"/>
    </xf>
    <xf numFmtId="0" fontId="15" fillId="10" borderId="14" xfId="0" applyFont="1" applyFill="1" applyBorder="1" applyAlignment="1">
      <alignment horizontal="center"/>
    </xf>
    <xf numFmtId="0" fontId="13" fillId="7" borderId="13" xfId="0" applyFont="1" applyFill="1" applyBorder="1" applyAlignment="1">
      <alignment horizontal="center"/>
    </xf>
    <xf numFmtId="0" fontId="13" fillId="7" borderId="14" xfId="0" applyFont="1" applyFill="1" applyBorder="1" applyAlignment="1">
      <alignment horizontal="center"/>
    </xf>
    <xf numFmtId="0" fontId="14" fillId="5" borderId="13" xfId="0" applyFont="1" applyFill="1" applyBorder="1" applyAlignment="1">
      <alignment horizontal="center"/>
    </xf>
    <xf numFmtId="0" fontId="14" fillId="5" borderId="14" xfId="0" applyFont="1" applyFill="1" applyBorder="1" applyAlignment="1">
      <alignment horizontal="center"/>
    </xf>
    <xf numFmtId="0" fontId="1" fillId="11" borderId="13" xfId="0" applyFont="1" applyFill="1" applyBorder="1" applyAlignment="1">
      <alignment horizontal="center"/>
    </xf>
    <xf numFmtId="0" fontId="1" fillId="11" borderId="14" xfId="0" applyFont="1" applyFill="1" applyBorder="1" applyAlignment="1">
      <alignment horizontal="center"/>
    </xf>
  </cellXfs>
  <cellStyles count="1">
    <cellStyle name="Normal" xfId="0" builtinId="0"/>
  </cellStyles>
  <dxfs count="17">
    <dxf>
      <font>
        <b/>
        <i val="0"/>
        <color theme="0"/>
      </font>
      <fill>
        <patternFill>
          <bgColor rgb="FFFF0000"/>
        </patternFill>
      </fill>
    </dxf>
    <dxf>
      <font>
        <b/>
        <i val="0"/>
        <color theme="9" tint="-0.499984740745262"/>
      </font>
      <fill>
        <patternFill>
          <bgColor theme="9" tint="0.39994506668294322"/>
        </patternFill>
      </fill>
    </dxf>
    <dxf>
      <font>
        <b/>
        <i val="0"/>
        <color auto="1"/>
      </font>
      <fill>
        <patternFill>
          <bgColor rgb="FFFFFF99"/>
        </patternFill>
      </fill>
    </dxf>
    <dxf>
      <font>
        <b/>
        <i val="0"/>
        <color theme="6" tint="-0.499984740745262"/>
      </font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FFFF99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theme="0"/>
        </patternFill>
      </fill>
    </dxf>
    <dxf>
      <fill>
        <patternFill>
          <bgColor rgb="FFFFFF99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theme="0"/>
        </patternFill>
      </fill>
    </dxf>
    <dxf>
      <fill>
        <patternFill>
          <bgColor rgb="FFFFFF99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ont>
        <color theme="0"/>
      </font>
    </dxf>
  </dxfs>
  <tableStyles count="0" defaultTableStyle="TableStyleMedium9" defaultPivotStyle="PivotStyleLight16"/>
  <colors>
    <mruColors>
      <color rgb="FF669900"/>
      <color rgb="FFCCFFCC"/>
      <color rgb="FFFFFFCC"/>
      <color rgb="FFFFFF99"/>
      <color rgb="FFCCFFFF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emf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emf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emf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emf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69849</xdr:colOff>
      <xdr:row>3</xdr:row>
      <xdr:rowOff>36509</xdr:rowOff>
    </xdr:from>
    <xdr:to>
      <xdr:col>0</xdr:col>
      <xdr:colOff>1524000</xdr:colOff>
      <xdr:row>8</xdr:row>
      <xdr:rowOff>109186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9849" y="619915"/>
          <a:ext cx="1454151" cy="102517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245941</xdr:colOff>
      <xdr:row>11</xdr:row>
      <xdr:rowOff>37307</xdr:rowOff>
    </xdr:from>
    <xdr:to>
      <xdr:col>0</xdr:col>
      <xdr:colOff>1347788</xdr:colOff>
      <xdr:row>18</xdr:row>
      <xdr:rowOff>175190</xdr:rowOff>
    </xdr:to>
    <xdr:pic>
      <xdr:nvPicPr>
        <xdr:cNvPr id="3" name="2 Imagen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5941" y="2156620"/>
          <a:ext cx="1101847" cy="1471383"/>
        </a:xfrm>
        <a:prstGeom prst="rect">
          <a:avLst/>
        </a:prstGeom>
      </xdr:spPr>
    </xdr:pic>
    <xdr:clientData/>
  </xdr:twoCellAnchor>
  <xdr:twoCellAnchor editAs="oneCell">
    <xdr:from>
      <xdr:col>0</xdr:col>
      <xdr:colOff>62706</xdr:colOff>
      <xdr:row>20</xdr:row>
      <xdr:rowOff>24606</xdr:rowOff>
    </xdr:from>
    <xdr:to>
      <xdr:col>0</xdr:col>
      <xdr:colOff>1549400</xdr:colOff>
      <xdr:row>27</xdr:row>
      <xdr:rowOff>177800</xdr:rowOff>
    </xdr:to>
    <xdr:pic>
      <xdr:nvPicPr>
        <xdr:cNvPr id="4" name="3 Imagen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706" y="3870325"/>
          <a:ext cx="1486694" cy="1486694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292101</xdr:colOff>
      <xdr:row>2</xdr:row>
      <xdr:rowOff>15573</xdr:rowOff>
    </xdr:from>
    <xdr:to>
      <xdr:col>2</xdr:col>
      <xdr:colOff>1333501</xdr:colOff>
      <xdr:row>9</xdr:row>
      <xdr:rowOff>177800</xdr:rowOff>
    </xdr:to>
    <xdr:pic>
      <xdr:nvPicPr>
        <xdr:cNvPr id="5" name="4 Imagen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130801" y="409273"/>
          <a:ext cx="1041400" cy="1495727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2</xdr:row>
      <xdr:rowOff>24606</xdr:rowOff>
    </xdr:from>
    <xdr:to>
      <xdr:col>4</xdr:col>
      <xdr:colOff>1316831</xdr:colOff>
      <xdr:row>9</xdr:row>
      <xdr:rowOff>185667</xdr:rowOff>
    </xdr:to>
    <xdr:pic>
      <xdr:nvPicPr>
        <xdr:cNvPr id="1025" name="Picture 1" descr="Trifolium Repens also known as White Clover, seen in dunbar by the sea,  early July | Botanical drawings, Botanical prints, Botanical illustration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0198100" y="418306"/>
          <a:ext cx="1012031" cy="1494561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354806</xdr:colOff>
      <xdr:row>11</xdr:row>
      <xdr:rowOff>24606</xdr:rowOff>
    </xdr:from>
    <xdr:to>
      <xdr:col>4</xdr:col>
      <xdr:colOff>1354931</xdr:colOff>
      <xdr:row>18</xdr:row>
      <xdr:rowOff>177655</xdr:rowOff>
    </xdr:to>
    <xdr:pic>
      <xdr:nvPicPr>
        <xdr:cNvPr id="7" name="6 Imagen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69931" y="2143919"/>
          <a:ext cx="1000125" cy="148654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297656</xdr:colOff>
      <xdr:row>29</xdr:row>
      <xdr:rowOff>47624</xdr:rowOff>
    </xdr:from>
    <xdr:to>
      <xdr:col>2</xdr:col>
      <xdr:colOff>1303555</xdr:colOff>
      <xdr:row>36</xdr:row>
      <xdr:rowOff>166687</xdr:rowOff>
    </xdr:to>
    <xdr:pic>
      <xdr:nvPicPr>
        <xdr:cNvPr id="8" name="7 Imagen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191000" y="5619749"/>
          <a:ext cx="1005899" cy="1452563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20</xdr:row>
      <xdr:rowOff>37306</xdr:rowOff>
    </xdr:from>
    <xdr:to>
      <xdr:col>4</xdr:col>
      <xdr:colOff>1493738</xdr:colOff>
      <xdr:row>27</xdr:row>
      <xdr:rowOff>180181</xdr:rowOff>
    </xdr:to>
    <xdr:pic>
      <xdr:nvPicPr>
        <xdr:cNvPr id="10" name="9 Imagen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918325" y="3883025"/>
          <a:ext cx="1290538" cy="1476375"/>
        </a:xfrm>
        <a:prstGeom prst="rect">
          <a:avLst/>
        </a:prstGeom>
      </xdr:spPr>
    </xdr:pic>
    <xdr:clientData/>
  </xdr:twoCellAnchor>
  <xdr:twoCellAnchor editAs="oneCell">
    <xdr:from>
      <xdr:col>4</xdr:col>
      <xdr:colOff>345284</xdr:colOff>
      <xdr:row>29</xdr:row>
      <xdr:rowOff>11909</xdr:rowOff>
    </xdr:from>
    <xdr:to>
      <xdr:col>4</xdr:col>
      <xdr:colOff>1247038</xdr:colOff>
      <xdr:row>36</xdr:row>
      <xdr:rowOff>178594</xdr:rowOff>
    </xdr:to>
    <xdr:pic>
      <xdr:nvPicPr>
        <xdr:cNvPr id="14" name="13 Imagen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31972" y="5584034"/>
          <a:ext cx="901754" cy="1500185"/>
        </a:xfrm>
        <a:prstGeom prst="rect">
          <a:avLst/>
        </a:prstGeom>
      </xdr:spPr>
    </xdr:pic>
    <xdr:clientData/>
  </xdr:twoCellAnchor>
  <xdr:twoCellAnchor editAs="oneCell">
    <xdr:from>
      <xdr:col>6</xdr:col>
      <xdr:colOff>162718</xdr:colOff>
      <xdr:row>2</xdr:row>
      <xdr:rowOff>11906</xdr:rowOff>
    </xdr:from>
    <xdr:to>
      <xdr:col>6</xdr:col>
      <xdr:colOff>1448593</xdr:colOff>
      <xdr:row>9</xdr:row>
      <xdr:rowOff>177095</xdr:rowOff>
    </xdr:to>
    <xdr:pic>
      <xdr:nvPicPr>
        <xdr:cNvPr id="15" name="14 Imagen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521156" y="404812"/>
          <a:ext cx="1285875" cy="1498689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357183</xdr:colOff>
      <xdr:row>56</xdr:row>
      <xdr:rowOff>11907</xdr:rowOff>
    </xdr:from>
    <xdr:to>
      <xdr:col>2</xdr:col>
      <xdr:colOff>1221596</xdr:colOff>
      <xdr:row>63</xdr:row>
      <xdr:rowOff>190500</xdr:rowOff>
    </xdr:to>
    <xdr:pic>
      <xdr:nvPicPr>
        <xdr:cNvPr id="17" name="16 Imagen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250527" y="10763251"/>
          <a:ext cx="864413" cy="1512093"/>
        </a:xfrm>
        <a:prstGeom prst="rect">
          <a:avLst/>
        </a:prstGeom>
      </xdr:spPr>
    </xdr:pic>
    <xdr:clientData/>
  </xdr:twoCellAnchor>
  <xdr:twoCellAnchor editAs="oneCell">
    <xdr:from>
      <xdr:col>6</xdr:col>
      <xdr:colOff>319088</xdr:colOff>
      <xdr:row>20</xdr:row>
      <xdr:rowOff>10319</xdr:rowOff>
    </xdr:from>
    <xdr:to>
      <xdr:col>6</xdr:col>
      <xdr:colOff>1302055</xdr:colOff>
      <xdr:row>27</xdr:row>
      <xdr:rowOff>177007</xdr:rowOff>
    </xdr:to>
    <xdr:pic>
      <xdr:nvPicPr>
        <xdr:cNvPr id="18" name="17 Imagen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677526" y="3856038"/>
          <a:ext cx="982967" cy="150018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142877</xdr:colOff>
      <xdr:row>38</xdr:row>
      <xdr:rowOff>11906</xdr:rowOff>
    </xdr:from>
    <xdr:to>
      <xdr:col>4</xdr:col>
      <xdr:colOff>1446904</xdr:colOff>
      <xdr:row>45</xdr:row>
      <xdr:rowOff>178594</xdr:rowOff>
    </xdr:to>
    <xdr:pic>
      <xdr:nvPicPr>
        <xdr:cNvPr id="19" name="18 Imagen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929565" y="7310437"/>
          <a:ext cx="1304027" cy="1500188"/>
        </a:xfrm>
        <a:prstGeom prst="rect">
          <a:avLst/>
        </a:prstGeom>
      </xdr:spPr>
    </xdr:pic>
    <xdr:clientData/>
  </xdr:twoCellAnchor>
  <xdr:twoCellAnchor editAs="oneCell">
    <xdr:from>
      <xdr:col>4</xdr:col>
      <xdr:colOff>202408</xdr:colOff>
      <xdr:row>47</xdr:row>
      <xdr:rowOff>11906</xdr:rowOff>
    </xdr:from>
    <xdr:to>
      <xdr:col>4</xdr:col>
      <xdr:colOff>1381127</xdr:colOff>
      <xdr:row>54</xdr:row>
      <xdr:rowOff>178594</xdr:rowOff>
    </xdr:to>
    <xdr:pic>
      <xdr:nvPicPr>
        <xdr:cNvPr id="20" name="19 Imagen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89096" y="9036844"/>
          <a:ext cx="1178719" cy="1500188"/>
        </a:xfrm>
        <a:prstGeom prst="rect">
          <a:avLst/>
        </a:prstGeom>
      </xdr:spPr>
    </xdr:pic>
    <xdr:clientData/>
  </xdr:twoCellAnchor>
  <xdr:twoCellAnchor editAs="oneCell">
    <xdr:from>
      <xdr:col>0</xdr:col>
      <xdr:colOff>357190</xdr:colOff>
      <xdr:row>47</xdr:row>
      <xdr:rowOff>11907</xdr:rowOff>
    </xdr:from>
    <xdr:to>
      <xdr:col>0</xdr:col>
      <xdr:colOff>1241229</xdr:colOff>
      <xdr:row>54</xdr:row>
      <xdr:rowOff>166688</xdr:rowOff>
    </xdr:to>
    <xdr:pic>
      <xdr:nvPicPr>
        <xdr:cNvPr id="21" name="20 Imagen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57190" y="10763251"/>
          <a:ext cx="884039" cy="1488281"/>
        </a:xfrm>
        <a:prstGeom prst="rect">
          <a:avLst/>
        </a:prstGeom>
      </xdr:spPr>
    </xdr:pic>
    <xdr:clientData/>
  </xdr:twoCellAnchor>
  <xdr:twoCellAnchor editAs="oneCell">
    <xdr:from>
      <xdr:col>6</xdr:col>
      <xdr:colOff>273844</xdr:colOff>
      <xdr:row>29</xdr:row>
      <xdr:rowOff>23813</xdr:rowOff>
    </xdr:from>
    <xdr:to>
      <xdr:col>6</xdr:col>
      <xdr:colOff>1319920</xdr:colOff>
      <xdr:row>36</xdr:row>
      <xdr:rowOff>178594</xdr:rowOff>
    </xdr:to>
    <xdr:pic>
      <xdr:nvPicPr>
        <xdr:cNvPr id="22" name="21 Imagen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953875" y="5595938"/>
          <a:ext cx="1046076" cy="148828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56</xdr:row>
      <xdr:rowOff>11906</xdr:rowOff>
    </xdr:from>
    <xdr:to>
      <xdr:col>4</xdr:col>
      <xdr:colOff>1393031</xdr:colOff>
      <xdr:row>63</xdr:row>
      <xdr:rowOff>180074</xdr:rowOff>
    </xdr:to>
    <xdr:pic>
      <xdr:nvPicPr>
        <xdr:cNvPr id="23" name="22 Imagen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77188" y="10763250"/>
          <a:ext cx="1202531" cy="1501668"/>
        </a:xfrm>
        <a:prstGeom prst="rect">
          <a:avLst/>
        </a:prstGeom>
      </xdr:spPr>
    </xdr:pic>
    <xdr:clientData/>
  </xdr:twoCellAnchor>
  <xdr:twoCellAnchor editAs="oneCell">
    <xdr:from>
      <xdr:col>0</xdr:col>
      <xdr:colOff>250029</xdr:colOff>
      <xdr:row>56</xdr:row>
      <xdr:rowOff>35718</xdr:rowOff>
    </xdr:from>
    <xdr:to>
      <xdr:col>0</xdr:col>
      <xdr:colOff>1344386</xdr:colOff>
      <xdr:row>63</xdr:row>
      <xdr:rowOff>166687</xdr:rowOff>
    </xdr:to>
    <xdr:pic>
      <xdr:nvPicPr>
        <xdr:cNvPr id="24" name="23 Imagen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50029" y="12513468"/>
          <a:ext cx="1094357" cy="1464469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321469</xdr:colOff>
      <xdr:row>65</xdr:row>
      <xdr:rowOff>23814</xdr:rowOff>
    </xdr:from>
    <xdr:to>
      <xdr:col>2</xdr:col>
      <xdr:colOff>1278223</xdr:colOff>
      <xdr:row>72</xdr:row>
      <xdr:rowOff>178596</xdr:rowOff>
    </xdr:to>
    <xdr:pic>
      <xdr:nvPicPr>
        <xdr:cNvPr id="25" name="24 Imagen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214813" y="12501564"/>
          <a:ext cx="956754" cy="1488282"/>
        </a:xfrm>
        <a:prstGeom prst="rect">
          <a:avLst/>
        </a:prstGeom>
      </xdr:spPr>
    </xdr:pic>
    <xdr:clientData/>
  </xdr:twoCellAnchor>
  <xdr:twoCellAnchor editAs="oneCell">
    <xdr:from>
      <xdr:col>6</xdr:col>
      <xdr:colOff>202404</xdr:colOff>
      <xdr:row>38</xdr:row>
      <xdr:rowOff>11905</xdr:rowOff>
    </xdr:from>
    <xdr:to>
      <xdr:col>6</xdr:col>
      <xdr:colOff>1404935</xdr:colOff>
      <xdr:row>45</xdr:row>
      <xdr:rowOff>181568</xdr:rowOff>
    </xdr:to>
    <xdr:pic>
      <xdr:nvPicPr>
        <xdr:cNvPr id="26" name="25 Imagen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1882435" y="9036843"/>
          <a:ext cx="1202531" cy="1503163"/>
        </a:xfrm>
        <a:prstGeom prst="rect">
          <a:avLst/>
        </a:prstGeom>
      </xdr:spPr>
    </xdr:pic>
    <xdr:clientData/>
  </xdr:twoCellAnchor>
  <xdr:twoCellAnchor editAs="oneCell">
    <xdr:from>
      <xdr:col>6</xdr:col>
      <xdr:colOff>273844</xdr:colOff>
      <xdr:row>47</xdr:row>
      <xdr:rowOff>23814</xdr:rowOff>
    </xdr:from>
    <xdr:to>
      <xdr:col>6</xdr:col>
      <xdr:colOff>1309687</xdr:colOff>
      <xdr:row>54</xdr:row>
      <xdr:rowOff>180377</xdr:rowOff>
    </xdr:to>
    <xdr:pic>
      <xdr:nvPicPr>
        <xdr:cNvPr id="27" name="26 Imagen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953875" y="10775158"/>
          <a:ext cx="1035843" cy="149006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29</xdr:row>
      <xdr:rowOff>23812</xdr:rowOff>
    </xdr:from>
    <xdr:to>
      <xdr:col>0</xdr:col>
      <xdr:colOff>1330256</xdr:colOff>
      <xdr:row>37</xdr:row>
      <xdr:rowOff>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 bwMode="auto">
        <a:xfrm>
          <a:off x="285749" y="5595937"/>
          <a:ext cx="1044507" cy="151209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321468</xdr:colOff>
      <xdr:row>38</xdr:row>
      <xdr:rowOff>35721</xdr:rowOff>
    </xdr:from>
    <xdr:to>
      <xdr:col>0</xdr:col>
      <xdr:colOff>1285872</xdr:colOff>
      <xdr:row>46</xdr:row>
      <xdr:rowOff>3052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321468" y="9060659"/>
          <a:ext cx="964404" cy="150323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488157</xdr:colOff>
      <xdr:row>38</xdr:row>
      <xdr:rowOff>23813</xdr:rowOff>
    </xdr:from>
    <xdr:to>
      <xdr:col>2</xdr:col>
      <xdr:colOff>1096353</xdr:colOff>
      <xdr:row>46</xdr:row>
      <xdr:rowOff>-1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 bwMode="auto">
        <a:xfrm>
          <a:off x="4381501" y="7322344"/>
          <a:ext cx="608196" cy="151209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511970</xdr:colOff>
      <xdr:row>47</xdr:row>
      <xdr:rowOff>23814</xdr:rowOff>
    </xdr:from>
    <xdr:to>
      <xdr:col>2</xdr:col>
      <xdr:colOff>1073860</xdr:colOff>
      <xdr:row>55</xdr:row>
      <xdr:rowOff>1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4405314" y="9048752"/>
          <a:ext cx="561890" cy="15120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392113</xdr:colOff>
      <xdr:row>11</xdr:row>
      <xdr:rowOff>10319</xdr:rowOff>
    </xdr:from>
    <xdr:to>
      <xdr:col>6</xdr:col>
      <xdr:colOff>1201737</xdr:colOff>
      <xdr:row>18</xdr:row>
      <xdr:rowOff>194865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 bwMode="auto">
        <a:xfrm>
          <a:off x="10750551" y="2129632"/>
          <a:ext cx="809624" cy="1518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535779</xdr:colOff>
      <xdr:row>65</xdr:row>
      <xdr:rowOff>23812</xdr:rowOff>
    </xdr:from>
    <xdr:to>
      <xdr:col>0</xdr:col>
      <xdr:colOff>1063622</xdr:colOff>
      <xdr:row>72</xdr:row>
      <xdr:rowOff>190500</xdr:rowOff>
    </xdr:to>
    <xdr:pic>
      <xdr:nvPicPr>
        <xdr:cNvPr id="30" name="29 Imagen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35779" y="14227968"/>
          <a:ext cx="527843" cy="1500188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20</xdr:row>
      <xdr:rowOff>24607</xdr:rowOff>
    </xdr:from>
    <xdr:to>
      <xdr:col>2</xdr:col>
      <xdr:colOff>1206725</xdr:colOff>
      <xdr:row>27</xdr:row>
      <xdr:rowOff>179388</xdr:rowOff>
    </xdr:to>
    <xdr:pic>
      <xdr:nvPicPr>
        <xdr:cNvPr id="31" name="30 Imagen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219701" y="3872707"/>
          <a:ext cx="825724" cy="1488281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342899</xdr:colOff>
      <xdr:row>11</xdr:row>
      <xdr:rowOff>24607</xdr:rowOff>
    </xdr:from>
    <xdr:to>
      <xdr:col>2</xdr:col>
      <xdr:colOff>1252208</xdr:colOff>
      <xdr:row>18</xdr:row>
      <xdr:rowOff>182375</xdr:rowOff>
    </xdr:to>
    <xdr:pic>
      <xdr:nvPicPr>
        <xdr:cNvPr id="32" name="31 Imagen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81599" y="2145507"/>
          <a:ext cx="909309" cy="1491268"/>
        </a:xfrm>
        <a:prstGeom prst="rect">
          <a:avLst/>
        </a:prstGeom>
      </xdr:spPr>
    </xdr:pic>
    <xdr:clientData/>
  </xdr:twoCellAnchor>
  <xdr:twoCellAnchor editAs="oneCell">
    <xdr:from>
      <xdr:col>4</xdr:col>
      <xdr:colOff>230184</xdr:colOff>
      <xdr:row>65</xdr:row>
      <xdr:rowOff>25401</xdr:rowOff>
    </xdr:from>
    <xdr:to>
      <xdr:col>4</xdr:col>
      <xdr:colOff>1360484</xdr:colOff>
      <xdr:row>72</xdr:row>
      <xdr:rowOff>181071</xdr:rowOff>
    </xdr:to>
    <xdr:pic>
      <xdr:nvPicPr>
        <xdr:cNvPr id="34" name="33 Imagen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016872" y="12503151"/>
          <a:ext cx="1130300" cy="1489170"/>
        </a:xfrm>
        <a:prstGeom prst="rect">
          <a:avLst/>
        </a:prstGeom>
      </xdr:spPr>
    </xdr:pic>
    <xdr:clientData/>
  </xdr:twoCellAnchor>
  <xdr:twoCellAnchor editAs="oneCell">
    <xdr:from>
      <xdr:col>2</xdr:col>
      <xdr:colOff>250027</xdr:colOff>
      <xdr:row>74</xdr:row>
      <xdr:rowOff>11907</xdr:rowOff>
    </xdr:from>
    <xdr:to>
      <xdr:col>2</xdr:col>
      <xdr:colOff>1347725</xdr:colOff>
      <xdr:row>81</xdr:row>
      <xdr:rowOff>178595</xdr:rowOff>
    </xdr:to>
    <xdr:pic>
      <xdr:nvPicPr>
        <xdr:cNvPr id="33" name="32 Imagen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143371" y="14216063"/>
          <a:ext cx="1097698" cy="1500188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226215</xdr:colOff>
      <xdr:row>83</xdr:row>
      <xdr:rowOff>11901</xdr:rowOff>
    </xdr:from>
    <xdr:to>
      <xdr:col>2</xdr:col>
      <xdr:colOff>1369215</xdr:colOff>
      <xdr:row>90</xdr:row>
      <xdr:rowOff>191518</xdr:rowOff>
    </xdr:to>
    <xdr:pic>
      <xdr:nvPicPr>
        <xdr:cNvPr id="35" name="34 Imagen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119559" y="17668870"/>
          <a:ext cx="1143000" cy="1513117"/>
        </a:xfrm>
        <a:prstGeom prst="rect">
          <a:avLst/>
        </a:prstGeom>
      </xdr:spPr>
    </xdr:pic>
    <xdr:clientData/>
  </xdr:twoCellAnchor>
  <xdr:twoCellAnchor editAs="oneCell">
    <xdr:from>
      <xdr:col>0</xdr:col>
      <xdr:colOff>297657</xdr:colOff>
      <xdr:row>74</xdr:row>
      <xdr:rowOff>23814</xdr:rowOff>
    </xdr:from>
    <xdr:to>
      <xdr:col>0</xdr:col>
      <xdr:colOff>1309686</xdr:colOff>
      <xdr:row>81</xdr:row>
      <xdr:rowOff>194443</xdr:rowOff>
    </xdr:to>
    <xdr:pic>
      <xdr:nvPicPr>
        <xdr:cNvPr id="36" name="35 Imagen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97657" y="15954377"/>
          <a:ext cx="1012029" cy="150412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B14"/>
  <sheetViews>
    <sheetView tabSelected="1" workbookViewId="0">
      <selection activeCell="A14" sqref="A14"/>
    </sheetView>
  </sheetViews>
  <sheetFormatPr baseColWidth="10" defaultRowHeight="15"/>
  <cols>
    <col min="1" max="1" width="13.42578125" customWidth="1"/>
    <col min="2" max="2" width="110.5703125" customWidth="1"/>
  </cols>
  <sheetData>
    <row r="1" spans="1:2" ht="15.75" thickBot="1">
      <c r="A1" s="87" t="s">
        <v>175</v>
      </c>
      <c r="B1" s="88"/>
    </row>
    <row r="2" spans="1:2" ht="30">
      <c r="A2" s="65">
        <v>1</v>
      </c>
      <c r="B2" s="66" t="s">
        <v>192</v>
      </c>
    </row>
    <row r="3" spans="1:2" ht="45">
      <c r="A3" s="62">
        <v>2</v>
      </c>
      <c r="B3" s="63" t="s">
        <v>187</v>
      </c>
    </row>
    <row r="4" spans="1:2" ht="75">
      <c r="A4" s="62">
        <v>3</v>
      </c>
      <c r="B4" s="64" t="s">
        <v>177</v>
      </c>
    </row>
    <row r="5" spans="1:2" ht="45">
      <c r="A5" s="62">
        <v>4</v>
      </c>
      <c r="B5" s="63" t="s">
        <v>181</v>
      </c>
    </row>
    <row r="6" spans="1:2" ht="30">
      <c r="A6" s="62">
        <v>5</v>
      </c>
      <c r="B6" s="63" t="s">
        <v>176</v>
      </c>
    </row>
    <row r="8" spans="1:2" ht="15.75" thickBot="1"/>
    <row r="9" spans="1:2" ht="15.75" thickBot="1">
      <c r="A9" s="89" t="s">
        <v>186</v>
      </c>
      <c r="B9" s="90"/>
    </row>
    <row r="10" spans="1:2">
      <c r="A10" t="s">
        <v>183</v>
      </c>
    </row>
    <row r="11" spans="1:2">
      <c r="A11" t="s">
        <v>184</v>
      </c>
    </row>
    <row r="12" spans="1:2">
      <c r="A12" t="s">
        <v>185</v>
      </c>
    </row>
    <row r="13" spans="1:2">
      <c r="A13" t="s">
        <v>191</v>
      </c>
    </row>
    <row r="14" spans="1:2">
      <c r="A14" t="s">
        <v>197</v>
      </c>
    </row>
  </sheetData>
  <mergeCells count="2">
    <mergeCell ref="A1:B1"/>
    <mergeCell ref="A9:B9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>
  <dimension ref="A1:O45"/>
  <sheetViews>
    <sheetView topLeftCell="A13" zoomScale="90" zoomScaleNormal="90" workbookViewId="0">
      <selection activeCell="G40" sqref="G40"/>
    </sheetView>
  </sheetViews>
  <sheetFormatPr baseColWidth="10" defaultRowHeight="15"/>
  <cols>
    <col min="1" max="1" width="20.85546875" customWidth="1"/>
    <col min="2" max="2" width="15.7109375" bestFit="1" customWidth="1"/>
    <col min="3" max="3" width="11.42578125" hidden="1" customWidth="1"/>
    <col min="4" max="4" width="14.7109375" bestFit="1" customWidth="1"/>
    <col min="5" max="5" width="11.85546875" hidden="1" customWidth="1"/>
    <col min="6" max="6" width="11.42578125" hidden="1" customWidth="1"/>
    <col min="7" max="7" width="12.42578125" bestFit="1" customWidth="1"/>
    <col min="8" max="8" width="4.85546875" customWidth="1"/>
    <col min="9" max="9" width="25.7109375" bestFit="1" customWidth="1"/>
    <col min="10" max="10" width="4" customWidth="1"/>
    <col min="11" max="11" width="25.7109375" hidden="1" customWidth="1"/>
  </cols>
  <sheetData>
    <row r="1" spans="1:15" s="1" customFormat="1" ht="19.5" thickBot="1">
      <c r="A1" s="95" t="s">
        <v>40</v>
      </c>
      <c r="B1" s="96"/>
      <c r="C1" s="34"/>
      <c r="D1" s="34"/>
      <c r="G1" s="12" t="s">
        <v>85</v>
      </c>
      <c r="M1" s="13"/>
      <c r="N1" s="12"/>
      <c r="O1" s="12"/>
    </row>
    <row r="2" spans="1:15" s="1" customFormat="1" ht="15.75" thickBot="1">
      <c r="A2" s="12"/>
      <c r="B2" s="13"/>
      <c r="C2" s="24"/>
      <c r="D2" s="12"/>
      <c r="E2" s="23"/>
      <c r="F2" s="23"/>
    </row>
    <row r="3" spans="1:15">
      <c r="A3" s="25" t="s">
        <v>34</v>
      </c>
      <c r="B3" s="35" t="s">
        <v>84</v>
      </c>
      <c r="C3" s="26" t="s">
        <v>36</v>
      </c>
      <c r="D3" s="33" t="s">
        <v>33</v>
      </c>
      <c r="E3" s="26" t="s">
        <v>16</v>
      </c>
      <c r="F3" s="26" t="s">
        <v>38</v>
      </c>
      <c r="G3" s="25" t="s">
        <v>35</v>
      </c>
      <c r="H3" s="27"/>
      <c r="I3" s="28" t="s">
        <v>20</v>
      </c>
      <c r="K3" s="15" t="s">
        <v>21</v>
      </c>
    </row>
    <row r="4" spans="1:15">
      <c r="A4" s="91" t="s">
        <v>108</v>
      </c>
      <c r="B4" s="17" t="s">
        <v>4</v>
      </c>
      <c r="C4" s="9"/>
      <c r="D4" s="30"/>
      <c r="E4" s="8">
        <f>IF(D4=1,2,)+IF(D5=1,1.5,)+IF(D6=1,1,)+IF(D4:D6=0,0)</f>
        <v>0</v>
      </c>
      <c r="F4" s="8">
        <v>2</v>
      </c>
      <c r="G4" s="100"/>
      <c r="I4" s="103">
        <f>IF(E4=0,0,IF(E4&lt;2,K4,IF(E4=2,0)))</f>
        <v>0</v>
      </c>
      <c r="K4" s="5" t="s">
        <v>25</v>
      </c>
    </row>
    <row r="5" spans="1:15">
      <c r="A5" s="92"/>
      <c r="B5" s="18" t="s">
        <v>3</v>
      </c>
      <c r="C5" s="3"/>
      <c r="D5" s="30"/>
      <c r="G5" s="101"/>
      <c r="I5" s="104"/>
      <c r="K5" s="5"/>
    </row>
    <row r="6" spans="1:15">
      <c r="A6" s="94"/>
      <c r="B6" s="18" t="s">
        <v>2</v>
      </c>
      <c r="C6" s="4"/>
      <c r="D6" s="30"/>
      <c r="G6" s="102"/>
      <c r="I6" s="104"/>
      <c r="K6" s="5"/>
    </row>
    <row r="7" spans="1:15">
      <c r="A7" s="97" t="s">
        <v>182</v>
      </c>
      <c r="B7" s="20" t="s">
        <v>76</v>
      </c>
      <c r="C7" s="9"/>
      <c r="D7" s="30"/>
      <c r="E7" s="8">
        <f>IF(D7=1,2,)+IF(D8=1,1.5,)+IF(D9=1,1,)+IF(D7:D9=0,0)</f>
        <v>0</v>
      </c>
      <c r="F7" s="8">
        <v>2</v>
      </c>
      <c r="G7" s="100"/>
      <c r="I7" s="103">
        <f t="shared" ref="I7" si="0">IF(E7=0,0,IF(E7&lt;2,K7,IF(E7=2,0)))</f>
        <v>0</v>
      </c>
      <c r="K7" s="5" t="s">
        <v>32</v>
      </c>
    </row>
    <row r="8" spans="1:15">
      <c r="A8" s="98"/>
      <c r="B8" s="21" t="s">
        <v>77</v>
      </c>
      <c r="C8" s="3"/>
      <c r="D8" s="30"/>
      <c r="G8" s="101"/>
      <c r="I8" s="104"/>
      <c r="K8" s="5"/>
    </row>
    <row r="9" spans="1:15">
      <c r="A9" s="99"/>
      <c r="B9" s="21" t="s">
        <v>78</v>
      </c>
      <c r="C9" s="4"/>
      <c r="D9" s="30"/>
      <c r="G9" s="102"/>
      <c r="I9" s="104"/>
      <c r="K9" s="5"/>
    </row>
    <row r="10" spans="1:15">
      <c r="A10" s="91" t="s">
        <v>79</v>
      </c>
      <c r="B10" s="20">
        <v>0.5</v>
      </c>
      <c r="C10" s="9"/>
      <c r="D10" s="30"/>
      <c r="E10" s="8">
        <f>IF(D10=1,2,)+IF(D11=1,1.5,)+IF(D12=1,1,)+IF(D10:D12=0,0)</f>
        <v>0</v>
      </c>
      <c r="F10" s="8">
        <v>2</v>
      </c>
      <c r="G10" s="100"/>
      <c r="I10" s="103">
        <f t="shared" ref="I10" si="1">IF(E10=0,0,IF(E10&lt;2,K10,IF(E10=2,0)))</f>
        <v>0</v>
      </c>
      <c r="K10" s="5" t="s">
        <v>29</v>
      </c>
    </row>
    <row r="11" spans="1:15">
      <c r="A11" s="92"/>
      <c r="B11" s="22" t="s">
        <v>23</v>
      </c>
      <c r="C11" s="3"/>
      <c r="D11" s="30"/>
      <c r="G11" s="101"/>
      <c r="I11" s="104"/>
      <c r="K11" s="5"/>
    </row>
    <row r="12" spans="1:15">
      <c r="A12" s="94"/>
      <c r="B12" s="22" t="s">
        <v>24</v>
      </c>
      <c r="C12" s="4"/>
      <c r="D12" s="30"/>
      <c r="G12" s="102"/>
      <c r="I12" s="104"/>
      <c r="K12" s="5"/>
    </row>
    <row r="13" spans="1:15">
      <c r="A13" s="91" t="s">
        <v>174</v>
      </c>
      <c r="B13" s="17" t="s">
        <v>10</v>
      </c>
      <c r="C13" s="9"/>
      <c r="D13" s="30"/>
      <c r="E13" s="8">
        <f>IF(D13=1,2,)+IF(D14=1,1.5,)+IF(D15=1,1,)+IF(D13:D15=0,0)</f>
        <v>0</v>
      </c>
      <c r="F13" s="8">
        <v>2</v>
      </c>
      <c r="G13" s="100"/>
      <c r="I13" s="103">
        <f t="shared" ref="I13" si="2">IF(E13=0,0,IF(E13&lt;2,K13,IF(E13=2,0)))</f>
        <v>0</v>
      </c>
      <c r="K13" s="61" t="s">
        <v>178</v>
      </c>
    </row>
    <row r="14" spans="1:15">
      <c r="A14" s="92"/>
      <c r="B14" s="18" t="s">
        <v>11</v>
      </c>
      <c r="C14" s="3"/>
      <c r="D14" s="30"/>
      <c r="G14" s="101"/>
      <c r="I14" s="104"/>
      <c r="K14" s="5"/>
    </row>
    <row r="15" spans="1:15">
      <c r="A15" s="94"/>
      <c r="B15" s="18" t="s">
        <v>12</v>
      </c>
      <c r="C15" s="4"/>
      <c r="D15" s="30"/>
      <c r="G15" s="102"/>
      <c r="I15" s="104"/>
      <c r="K15" s="5"/>
    </row>
    <row r="16" spans="1:15">
      <c r="A16" s="91" t="s">
        <v>80</v>
      </c>
      <c r="B16" s="17" t="s">
        <v>37</v>
      </c>
      <c r="C16" s="9"/>
      <c r="D16" s="30"/>
      <c r="E16" s="8">
        <f>IF(D16=1,2,)+IF(D17=1,1.5,)+IF(D18=1,1,)+IF(D16:D18=0,0)</f>
        <v>0</v>
      </c>
      <c r="F16" s="8">
        <v>2</v>
      </c>
      <c r="G16" s="100"/>
      <c r="I16" s="103">
        <f t="shared" ref="I16" si="3">IF(E16=0,0,IF(E16&lt;2,K16,IF(E16=2,0)))</f>
        <v>0</v>
      </c>
      <c r="K16" s="5" t="s">
        <v>27</v>
      </c>
    </row>
    <row r="17" spans="1:14">
      <c r="A17" s="92"/>
      <c r="B17" s="18" t="s">
        <v>3</v>
      </c>
      <c r="C17" s="3"/>
      <c r="D17" s="30"/>
      <c r="G17" s="101"/>
      <c r="I17" s="104"/>
      <c r="K17" s="5"/>
    </row>
    <row r="18" spans="1:14">
      <c r="A18" s="94"/>
      <c r="B18" s="18" t="s">
        <v>4</v>
      </c>
      <c r="C18" s="4"/>
      <c r="D18" s="30"/>
      <c r="G18" s="102"/>
      <c r="I18" s="104"/>
      <c r="K18" s="5"/>
    </row>
    <row r="19" spans="1:14">
      <c r="A19" s="91" t="s">
        <v>81</v>
      </c>
      <c r="B19" s="17" t="s">
        <v>37</v>
      </c>
      <c r="C19" s="9"/>
      <c r="D19" s="30"/>
      <c r="E19" s="8">
        <f>IF(D19=1,2,)+IF(D20=1,1.5,)+IF(D21=1,1,)+IF(D19:D21=0,0)</f>
        <v>0</v>
      </c>
      <c r="F19" s="8">
        <v>2</v>
      </c>
      <c r="G19" s="100"/>
      <c r="I19" s="103">
        <f t="shared" ref="I19" si="4">IF(E19=0,0,IF(E19&lt;2,K19,IF(E19=2,0)))</f>
        <v>0</v>
      </c>
      <c r="K19" s="5" t="s">
        <v>31</v>
      </c>
    </row>
    <row r="20" spans="1:14">
      <c r="A20" s="92"/>
      <c r="B20" s="18" t="s">
        <v>3</v>
      </c>
      <c r="C20" s="3"/>
      <c r="D20" s="30"/>
      <c r="G20" s="101"/>
      <c r="I20" s="104"/>
      <c r="K20" s="5"/>
      <c r="L20" s="1"/>
      <c r="M20" s="1"/>
      <c r="N20" s="1"/>
    </row>
    <row r="21" spans="1:14">
      <c r="A21" s="94"/>
      <c r="B21" s="18" t="s">
        <v>4</v>
      </c>
      <c r="C21" s="4"/>
      <c r="D21" s="30"/>
      <c r="G21" s="102"/>
      <c r="I21" s="104"/>
      <c r="K21" s="5"/>
      <c r="L21" s="1"/>
      <c r="M21" s="1"/>
      <c r="N21" s="1"/>
    </row>
    <row r="22" spans="1:14">
      <c r="A22" s="91" t="s">
        <v>82</v>
      </c>
      <c r="B22" s="17" t="s">
        <v>14</v>
      </c>
      <c r="C22" s="9"/>
      <c r="D22" s="30"/>
      <c r="E22" s="8">
        <f>IF(D22=1,2,)+IF(D23=1,1.5,)+IF(D24=1,1,)+IF(D22:D24=0,0)</f>
        <v>0</v>
      </c>
      <c r="F22" s="8">
        <v>2</v>
      </c>
      <c r="G22" s="100"/>
      <c r="I22" s="103">
        <f t="shared" ref="I22" si="5">IF(E22=0,0,IF(E22&lt;2,K22,IF(E22=2,0)))</f>
        <v>0</v>
      </c>
      <c r="K22" s="5" t="s">
        <v>30</v>
      </c>
      <c r="L22" s="1"/>
      <c r="M22" s="1"/>
      <c r="N22" s="1"/>
    </row>
    <row r="23" spans="1:14">
      <c r="A23" s="92"/>
      <c r="B23" s="18" t="s">
        <v>13</v>
      </c>
      <c r="C23" s="3"/>
      <c r="D23" s="30"/>
      <c r="G23" s="101"/>
      <c r="I23" s="104"/>
      <c r="K23" s="5"/>
      <c r="L23" s="1"/>
      <c r="M23" s="1"/>
      <c r="N23" s="1"/>
    </row>
    <row r="24" spans="1:14">
      <c r="A24" s="94"/>
      <c r="B24" s="18" t="s">
        <v>15</v>
      </c>
      <c r="C24" s="4"/>
      <c r="D24" s="30"/>
      <c r="G24" s="102"/>
      <c r="I24" s="104"/>
      <c r="K24" s="5"/>
      <c r="L24" s="1"/>
      <c r="M24" s="1"/>
      <c r="N24" s="1"/>
    </row>
    <row r="25" spans="1:14">
      <c r="A25" s="91" t="s">
        <v>5</v>
      </c>
      <c r="B25" s="17" t="s">
        <v>2</v>
      </c>
      <c r="C25" s="9"/>
      <c r="D25" s="30"/>
      <c r="E25" s="8">
        <f>IF(D25=1,2,)+IF(D26=1,1.5,)+IF(D27=1,1,)+IF(D25:D27=0,0)</f>
        <v>0</v>
      </c>
      <c r="F25" s="8">
        <v>2</v>
      </c>
      <c r="G25" s="100"/>
      <c r="I25" s="103">
        <f t="shared" ref="I25" si="6">IF(E25=0,0,IF(E25&lt;2,K25,IF(E25=2,0)))</f>
        <v>0</v>
      </c>
      <c r="K25" s="5" t="s">
        <v>39</v>
      </c>
      <c r="L25" s="1"/>
      <c r="M25" s="1"/>
      <c r="N25" s="1"/>
    </row>
    <row r="26" spans="1:14">
      <c r="A26" s="92"/>
      <c r="B26" s="18" t="s">
        <v>3</v>
      </c>
      <c r="C26" s="3"/>
      <c r="D26" s="30"/>
      <c r="G26" s="101"/>
      <c r="I26" s="104"/>
      <c r="K26" s="5"/>
      <c r="L26" s="1"/>
      <c r="M26" s="1"/>
      <c r="N26" s="1"/>
    </row>
    <row r="27" spans="1:14">
      <c r="A27" s="94"/>
      <c r="B27" s="18" t="s">
        <v>4</v>
      </c>
      <c r="C27" s="4"/>
      <c r="D27" s="30"/>
      <c r="G27" s="102"/>
      <c r="I27" s="104"/>
      <c r="K27" s="5"/>
      <c r="L27" s="1"/>
      <c r="M27" s="1"/>
      <c r="N27" s="1"/>
    </row>
    <row r="28" spans="1:14">
      <c r="A28" s="91" t="s">
        <v>9</v>
      </c>
      <c r="B28" s="17" t="s">
        <v>19</v>
      </c>
      <c r="C28" s="9"/>
      <c r="D28" s="30"/>
      <c r="E28" s="8">
        <f>IF(D28=1,2,)+IF(D29=1,1.5,)+IF(D30=1,1,)+IF(D28:D30=0,0)</f>
        <v>0</v>
      </c>
      <c r="F28" s="8">
        <v>2</v>
      </c>
      <c r="G28" s="100"/>
      <c r="I28" s="103">
        <f t="shared" ref="I28" si="7">IF(E28=0,0,IF(E28&lt;2,K28,IF(E28=2,0)))</f>
        <v>0</v>
      </c>
      <c r="K28" s="5" t="s">
        <v>26</v>
      </c>
      <c r="L28" s="1"/>
      <c r="M28" s="1"/>
      <c r="N28" s="1"/>
    </row>
    <row r="29" spans="1:14">
      <c r="A29" s="92"/>
      <c r="B29" s="18" t="s">
        <v>3</v>
      </c>
      <c r="C29" s="3"/>
      <c r="D29" s="30"/>
      <c r="G29" s="101"/>
      <c r="I29" s="104"/>
      <c r="K29" s="5"/>
      <c r="L29" s="1"/>
      <c r="M29" s="1"/>
      <c r="N29" s="1"/>
    </row>
    <row r="30" spans="1:14">
      <c r="A30" s="94"/>
      <c r="B30" s="18" t="s">
        <v>4</v>
      </c>
      <c r="C30" s="4"/>
      <c r="D30" s="30"/>
      <c r="G30" s="102"/>
      <c r="I30" s="104"/>
      <c r="K30" s="5"/>
      <c r="L30" s="1"/>
      <c r="M30" s="1"/>
      <c r="N30" s="1"/>
    </row>
    <row r="31" spans="1:14">
      <c r="A31" s="91" t="s">
        <v>83</v>
      </c>
      <c r="B31" s="17" t="s">
        <v>8</v>
      </c>
      <c r="C31" s="9"/>
      <c r="D31" s="30"/>
      <c r="E31" s="8">
        <f>IF(D31=1,2,)+IF(D32=1,1.5,)+IF(D33=1,1,)+IF(D31:D33=0,0)</f>
        <v>0</v>
      </c>
      <c r="F31" s="8">
        <v>2</v>
      </c>
      <c r="G31" s="100"/>
      <c r="I31" s="103">
        <f t="shared" ref="I31" si="8">IF(E31=0,0,IF(E31&lt;2,K31,IF(E31=2,0)))</f>
        <v>0</v>
      </c>
      <c r="K31" s="5" t="s">
        <v>28</v>
      </c>
    </row>
    <row r="32" spans="1:14">
      <c r="A32" s="92"/>
      <c r="B32" s="18" t="s">
        <v>7</v>
      </c>
      <c r="C32" s="11"/>
      <c r="D32" s="30"/>
      <c r="E32" s="10"/>
      <c r="F32" s="10"/>
      <c r="G32" s="101"/>
      <c r="I32" s="104"/>
      <c r="K32" s="5"/>
    </row>
    <row r="33" spans="1:11">
      <c r="A33" s="94"/>
      <c r="B33" s="18" t="s">
        <v>6</v>
      </c>
      <c r="C33" s="14"/>
      <c r="D33" s="30"/>
      <c r="G33" s="102"/>
      <c r="I33" s="104"/>
      <c r="K33" s="5"/>
    </row>
    <row r="34" spans="1:11">
      <c r="A34" s="91" t="s">
        <v>180</v>
      </c>
      <c r="B34" s="17" t="s">
        <v>1</v>
      </c>
      <c r="C34" s="9"/>
      <c r="D34" s="30"/>
      <c r="E34" s="8">
        <f>IF(D34=1,2,)+IF(D35=1,1.5,)+IF(D36=1,1,)+IF(D34:D36=0,0)</f>
        <v>0</v>
      </c>
      <c r="F34" s="8">
        <v>2</v>
      </c>
      <c r="G34" s="100"/>
      <c r="I34" s="103">
        <f t="shared" ref="I34" si="9">IF(E34=0,0,IF(E34&lt;2,K34,IF(E34=2,0)))</f>
        <v>0</v>
      </c>
      <c r="K34" s="61" t="s">
        <v>179</v>
      </c>
    </row>
    <row r="35" spans="1:11">
      <c r="A35" s="92"/>
      <c r="B35" s="18" t="s">
        <v>74</v>
      </c>
      <c r="C35" s="11"/>
      <c r="D35" s="30"/>
      <c r="E35" s="10"/>
      <c r="F35" s="10"/>
      <c r="G35" s="101"/>
      <c r="I35" s="104"/>
      <c r="K35" s="5"/>
    </row>
    <row r="36" spans="1:11" ht="15.75" thickBot="1">
      <c r="A36" s="93"/>
      <c r="B36" s="19" t="s">
        <v>75</v>
      </c>
      <c r="C36" s="32"/>
      <c r="D36" s="31"/>
      <c r="E36" s="16"/>
      <c r="F36" s="16"/>
      <c r="G36" s="105"/>
      <c r="I36" s="106"/>
      <c r="K36" s="5"/>
    </row>
    <row r="37" spans="1:11" ht="15.75" thickBot="1">
      <c r="A37" s="10"/>
      <c r="B37" s="10"/>
      <c r="C37" s="10"/>
      <c r="D37" s="29"/>
      <c r="E37" s="10"/>
      <c r="F37" s="10"/>
      <c r="G37" s="10"/>
      <c r="I37" s="10"/>
    </row>
    <row r="38" spans="1:11" ht="15.75" thickBot="1">
      <c r="D38" s="67" t="s">
        <v>190</v>
      </c>
      <c r="E38" s="68"/>
      <c r="F38" s="68"/>
      <c r="G38" s="69">
        <f>(F40*E39)/F39</f>
        <v>0</v>
      </c>
    </row>
    <row r="39" spans="1:11">
      <c r="E39">
        <f>SUM(E4:E36)</f>
        <v>0</v>
      </c>
      <c r="F39">
        <f>SUM(F4:F36)</f>
        <v>22</v>
      </c>
    </row>
    <row r="40" spans="1:11">
      <c r="F40">
        <v>10</v>
      </c>
    </row>
    <row r="42" spans="1:11">
      <c r="E42" s="4"/>
      <c r="F42" t="s">
        <v>17</v>
      </c>
    </row>
    <row r="43" spans="1:11">
      <c r="E43" s="70"/>
      <c r="F43" s="7" t="s">
        <v>188</v>
      </c>
    </row>
    <row r="44" spans="1:11">
      <c r="E44" s="3"/>
      <c r="F44" s="7" t="s">
        <v>189</v>
      </c>
    </row>
    <row r="45" spans="1:11">
      <c r="E45" s="2"/>
      <c r="F45" t="s">
        <v>18</v>
      </c>
    </row>
  </sheetData>
  <mergeCells count="34">
    <mergeCell ref="G4:G6"/>
    <mergeCell ref="I4:I6"/>
    <mergeCell ref="G7:G9"/>
    <mergeCell ref="I7:I9"/>
    <mergeCell ref="G10:G12"/>
    <mergeCell ref="I10:I12"/>
    <mergeCell ref="G13:G15"/>
    <mergeCell ref="I13:I15"/>
    <mergeCell ref="G16:G18"/>
    <mergeCell ref="I16:I18"/>
    <mergeCell ref="G19:G21"/>
    <mergeCell ref="I19:I21"/>
    <mergeCell ref="G31:G33"/>
    <mergeCell ref="I31:I33"/>
    <mergeCell ref="G34:G36"/>
    <mergeCell ref="I34:I36"/>
    <mergeCell ref="G22:G24"/>
    <mergeCell ref="I22:I24"/>
    <mergeCell ref="G25:G27"/>
    <mergeCell ref="I25:I27"/>
    <mergeCell ref="G28:G30"/>
    <mergeCell ref="I28:I30"/>
    <mergeCell ref="A34:A36"/>
    <mergeCell ref="A31:A33"/>
    <mergeCell ref="A28:A30"/>
    <mergeCell ref="A1:B1"/>
    <mergeCell ref="A25:A27"/>
    <mergeCell ref="A22:A24"/>
    <mergeCell ref="A19:A21"/>
    <mergeCell ref="A16:A18"/>
    <mergeCell ref="A13:A15"/>
    <mergeCell ref="A10:A12"/>
    <mergeCell ref="A7:A9"/>
    <mergeCell ref="A4:A6"/>
  </mergeCells>
  <conditionalFormatting sqref="I4:I36">
    <cfRule type="cellIs" dxfId="16" priority="21" operator="equal">
      <formula>0</formula>
    </cfRule>
  </conditionalFormatting>
  <conditionalFormatting sqref="G4">
    <cfRule type="expression" dxfId="15" priority="18">
      <formula>E4=1</formula>
    </cfRule>
    <cfRule type="expression" dxfId="14" priority="19">
      <formula>E4=2</formula>
    </cfRule>
    <cfRule type="expression" dxfId="13" priority="20">
      <formula>E4=1.5</formula>
    </cfRule>
  </conditionalFormatting>
  <conditionalFormatting sqref="G4">
    <cfRule type="expression" dxfId="12" priority="17">
      <formula>E4=0</formula>
    </cfRule>
  </conditionalFormatting>
  <conditionalFormatting sqref="G7 G10 G13 G16 G19 G22 G25 G28 G31 G34">
    <cfRule type="expression" dxfId="11" priority="14">
      <formula>E7=1</formula>
    </cfRule>
    <cfRule type="expression" dxfId="10" priority="15">
      <formula>E7=2</formula>
    </cfRule>
    <cfRule type="expression" dxfId="9" priority="16">
      <formula>E7=1.5</formula>
    </cfRule>
  </conditionalFormatting>
  <conditionalFormatting sqref="G7 G10 G13 G16 G19 G22 G25 G28 G31 G34">
    <cfRule type="expression" dxfId="8" priority="13">
      <formula>$E$4=0</formula>
    </cfRule>
  </conditionalFormatting>
  <conditionalFormatting sqref="G7 G10 G13 G16 G19 G22 G25 G28 G31 G34">
    <cfRule type="expression" dxfId="7" priority="10">
      <formula>E7=1</formula>
    </cfRule>
    <cfRule type="expression" dxfId="6" priority="11">
      <formula>E7=2</formula>
    </cfRule>
    <cfRule type="expression" dxfId="5" priority="12">
      <formula>E7=1.5</formula>
    </cfRule>
  </conditionalFormatting>
  <conditionalFormatting sqref="G7 G10 G13 G16 G19 G22 G25 G28 G31 G34">
    <cfRule type="expression" dxfId="4" priority="9">
      <formula>E7=0</formula>
    </cfRule>
  </conditionalFormatting>
  <conditionalFormatting sqref="G38">
    <cfRule type="cellIs" dxfId="3" priority="1" operator="greaterThan">
      <formula>7</formula>
    </cfRule>
    <cfRule type="cellIs" dxfId="2" priority="2" operator="between">
      <formula>6</formula>
      <formula>7</formula>
    </cfRule>
    <cfRule type="cellIs" dxfId="1" priority="3" operator="between">
      <formula>4</formula>
      <formula>5</formula>
    </cfRule>
    <cfRule type="cellIs" dxfId="0" priority="4" operator="lessThan">
      <formula>4</formula>
    </cfRule>
  </conditionalFormatting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J91"/>
  <sheetViews>
    <sheetView showGridLines="0" zoomScale="80" zoomScaleNormal="80" workbookViewId="0">
      <pane ySplit="1" topLeftCell="A2" activePane="bottomLeft" state="frozen"/>
      <selection pane="bottomLeft" activeCell="H59" sqref="H59"/>
    </sheetView>
  </sheetViews>
  <sheetFormatPr baseColWidth="10" defaultRowHeight="15"/>
  <cols>
    <col min="1" max="1" width="23.7109375" style="6" customWidth="1"/>
    <col min="2" max="2" width="34.7109375" customWidth="1"/>
    <col min="3" max="3" width="23.7109375" customWidth="1"/>
    <col min="4" max="4" width="34.7109375" style="6" customWidth="1"/>
    <col min="5" max="5" width="23.7109375" customWidth="1"/>
    <col min="6" max="6" width="34.7109375" customWidth="1"/>
    <col min="7" max="7" width="23.7109375" style="6" customWidth="1"/>
    <col min="8" max="8" width="34.7109375" customWidth="1"/>
    <col min="9" max="9" width="24.140625" bestFit="1" customWidth="1"/>
    <col min="10" max="10" width="16.42578125" style="6" bestFit="1" customWidth="1"/>
    <col min="11" max="11" width="22.7109375" customWidth="1"/>
    <col min="12" max="12" width="32.140625" bestFit="1" customWidth="1"/>
  </cols>
  <sheetData>
    <row r="1" spans="1:10" ht="15.75" thickBot="1">
      <c r="A1" s="107" t="s">
        <v>117</v>
      </c>
      <c r="B1" s="108"/>
      <c r="C1" s="109" t="s">
        <v>118</v>
      </c>
      <c r="D1" s="110"/>
      <c r="E1" s="111" t="s">
        <v>22</v>
      </c>
      <c r="F1" s="112"/>
      <c r="G1" s="113" t="s">
        <v>0</v>
      </c>
      <c r="H1" s="114"/>
      <c r="J1"/>
    </row>
    <row r="2" spans="1:10">
      <c r="A2" s="85" t="s">
        <v>41</v>
      </c>
      <c r="B2" s="41" t="s">
        <v>73</v>
      </c>
      <c r="C2" s="83" t="s">
        <v>45</v>
      </c>
      <c r="D2" s="41" t="s">
        <v>92</v>
      </c>
      <c r="E2" s="82" t="s">
        <v>61</v>
      </c>
      <c r="F2" s="41" t="s">
        <v>161</v>
      </c>
      <c r="G2" s="80" t="s">
        <v>50</v>
      </c>
      <c r="H2" s="41" t="s">
        <v>155</v>
      </c>
      <c r="I2" s="10"/>
      <c r="J2"/>
    </row>
    <row r="3" spans="1:10">
      <c r="A3" s="39"/>
      <c r="B3" s="42" t="s">
        <v>69</v>
      </c>
      <c r="C3" s="39"/>
      <c r="D3" s="42" t="s">
        <v>93</v>
      </c>
      <c r="E3" s="39"/>
      <c r="F3" s="42" t="s">
        <v>96</v>
      </c>
      <c r="G3" s="39"/>
      <c r="H3" s="42" t="s">
        <v>96</v>
      </c>
      <c r="I3" s="10"/>
      <c r="J3"/>
    </row>
    <row r="4" spans="1:10">
      <c r="A4" s="39"/>
      <c r="B4" s="42" t="s">
        <v>72</v>
      </c>
      <c r="C4" s="39"/>
      <c r="D4" s="42" t="s">
        <v>94</v>
      </c>
      <c r="E4" s="39"/>
      <c r="F4" s="42" t="s">
        <v>71</v>
      </c>
      <c r="G4" s="39"/>
      <c r="H4" s="42" t="s">
        <v>95</v>
      </c>
      <c r="I4" s="10"/>
      <c r="J4"/>
    </row>
    <row r="5" spans="1:10">
      <c r="A5" s="39"/>
      <c r="B5" s="42" t="s">
        <v>71</v>
      </c>
      <c r="C5" s="39"/>
      <c r="D5" s="42" t="s">
        <v>95</v>
      </c>
      <c r="E5" s="39"/>
      <c r="F5" s="42" t="s">
        <v>97</v>
      </c>
      <c r="G5" s="39"/>
      <c r="H5" s="42"/>
      <c r="I5" s="10"/>
      <c r="J5"/>
    </row>
    <row r="6" spans="1:10">
      <c r="A6" s="39"/>
      <c r="B6" s="42" t="s">
        <v>206</v>
      </c>
      <c r="C6" s="39"/>
      <c r="D6" s="51" t="s">
        <v>112</v>
      </c>
      <c r="E6" s="39"/>
      <c r="F6" s="42" t="s">
        <v>193</v>
      </c>
      <c r="G6" s="39"/>
      <c r="H6" s="42"/>
      <c r="I6" s="10"/>
      <c r="J6"/>
    </row>
    <row r="7" spans="1:10">
      <c r="A7" s="39"/>
      <c r="B7" s="43"/>
      <c r="C7" s="39"/>
      <c r="D7" s="43"/>
      <c r="E7" s="39"/>
      <c r="F7" s="43"/>
      <c r="G7" s="39"/>
      <c r="H7" s="43"/>
      <c r="I7" s="10"/>
      <c r="J7"/>
    </row>
    <row r="8" spans="1:10">
      <c r="A8" s="39"/>
      <c r="B8" s="44" t="s">
        <v>145</v>
      </c>
      <c r="C8" s="39"/>
      <c r="D8" s="44" t="s">
        <v>145</v>
      </c>
      <c r="E8" s="39"/>
      <c r="F8" s="48" t="s">
        <v>164</v>
      </c>
      <c r="G8" s="39"/>
      <c r="H8" s="48" t="s">
        <v>154</v>
      </c>
      <c r="I8" s="10"/>
      <c r="J8"/>
    </row>
    <row r="9" spans="1:10">
      <c r="A9" s="39"/>
      <c r="B9" s="45" t="s">
        <v>140</v>
      </c>
      <c r="C9" s="39"/>
      <c r="D9" s="49" t="s">
        <v>140</v>
      </c>
      <c r="E9" s="39"/>
      <c r="F9" s="45" t="s">
        <v>140</v>
      </c>
      <c r="G9" s="39"/>
      <c r="H9" s="45" t="s">
        <v>142</v>
      </c>
      <c r="I9" s="38"/>
      <c r="J9"/>
    </row>
    <row r="10" spans="1:10" ht="15.75" thickBot="1">
      <c r="A10" s="40"/>
      <c r="B10" s="46"/>
      <c r="C10" s="40"/>
      <c r="D10" s="50"/>
      <c r="E10" s="40"/>
      <c r="F10" s="50"/>
      <c r="G10" s="40"/>
      <c r="H10" s="50"/>
      <c r="I10" s="10"/>
      <c r="J10"/>
    </row>
    <row r="11" spans="1:10">
      <c r="A11" s="85" t="s">
        <v>43</v>
      </c>
      <c r="B11" s="41" t="s">
        <v>101</v>
      </c>
      <c r="C11" s="84" t="s">
        <v>46</v>
      </c>
      <c r="D11" s="41" t="s">
        <v>92</v>
      </c>
      <c r="E11" s="82" t="s">
        <v>62</v>
      </c>
      <c r="F11" s="53" t="s">
        <v>161</v>
      </c>
      <c r="G11" s="80" t="s">
        <v>51</v>
      </c>
      <c r="H11" s="41" t="s">
        <v>155</v>
      </c>
      <c r="I11" s="10"/>
      <c r="J11"/>
    </row>
    <row r="12" spans="1:10">
      <c r="A12" s="39"/>
      <c r="B12" s="42" t="s">
        <v>70</v>
      </c>
      <c r="C12" s="39"/>
      <c r="D12" s="42" t="s">
        <v>93</v>
      </c>
      <c r="E12" s="39"/>
      <c r="F12" s="51" t="s">
        <v>98</v>
      </c>
      <c r="G12" s="39"/>
      <c r="H12" s="42" t="s">
        <v>96</v>
      </c>
      <c r="I12" s="10"/>
      <c r="J12"/>
    </row>
    <row r="13" spans="1:10">
      <c r="A13" s="39"/>
      <c r="B13" s="42" t="s">
        <v>87</v>
      </c>
      <c r="C13" s="39"/>
      <c r="D13" s="42" t="s">
        <v>139</v>
      </c>
      <c r="E13" s="39"/>
      <c r="F13" s="51" t="s">
        <v>71</v>
      </c>
      <c r="G13" s="39"/>
      <c r="H13" s="42" t="s">
        <v>95</v>
      </c>
      <c r="I13" s="10"/>
      <c r="J13"/>
    </row>
    <row r="14" spans="1:10">
      <c r="A14" s="39"/>
      <c r="B14" s="42" t="s">
        <v>204</v>
      </c>
      <c r="C14" s="39"/>
      <c r="D14" s="51" t="s">
        <v>111</v>
      </c>
      <c r="E14" s="39"/>
      <c r="F14" s="51" t="s">
        <v>99</v>
      </c>
      <c r="G14" s="39"/>
      <c r="H14" s="42" t="s">
        <v>167</v>
      </c>
      <c r="I14" s="10"/>
      <c r="J14"/>
    </row>
    <row r="15" spans="1:10">
      <c r="A15" s="39"/>
      <c r="B15" s="51" t="s">
        <v>205</v>
      </c>
      <c r="C15" s="39"/>
      <c r="D15" s="42"/>
      <c r="E15" s="39"/>
      <c r="F15" s="51" t="s">
        <v>100</v>
      </c>
      <c r="G15" s="39"/>
      <c r="H15" s="42"/>
      <c r="I15" s="10"/>
      <c r="J15"/>
    </row>
    <row r="16" spans="1:10">
      <c r="A16" s="39"/>
      <c r="B16" s="43"/>
      <c r="C16" s="39"/>
      <c r="D16" s="43"/>
      <c r="E16" s="39"/>
      <c r="F16" s="43"/>
      <c r="G16" s="39"/>
      <c r="H16" s="43"/>
      <c r="I16" s="10"/>
      <c r="J16"/>
    </row>
    <row r="17" spans="1:10">
      <c r="A17" s="39"/>
      <c r="B17" s="48" t="s">
        <v>146</v>
      </c>
      <c r="C17" s="39"/>
      <c r="D17" s="44" t="s">
        <v>147</v>
      </c>
      <c r="E17" s="39"/>
      <c r="F17" s="48" t="s">
        <v>164</v>
      </c>
      <c r="G17" s="39"/>
      <c r="H17" s="44" t="s">
        <v>151</v>
      </c>
      <c r="I17" s="10"/>
      <c r="J17"/>
    </row>
    <row r="18" spans="1:10">
      <c r="A18" s="39"/>
      <c r="B18" s="49" t="s">
        <v>140</v>
      </c>
      <c r="C18" s="39"/>
      <c r="D18" s="49" t="s">
        <v>143</v>
      </c>
      <c r="E18" s="39"/>
      <c r="F18" s="45" t="s">
        <v>140</v>
      </c>
      <c r="G18" s="39"/>
      <c r="H18" s="49" t="s">
        <v>143</v>
      </c>
      <c r="I18" s="37"/>
      <c r="J18"/>
    </row>
    <row r="19" spans="1:10" ht="15.75" thickBot="1">
      <c r="A19" s="40"/>
      <c r="B19" s="50"/>
      <c r="C19" s="40"/>
      <c r="D19" s="50"/>
      <c r="E19" s="40"/>
      <c r="F19" s="50"/>
      <c r="G19" s="40"/>
      <c r="H19" s="50"/>
      <c r="I19" s="10"/>
      <c r="J19"/>
    </row>
    <row r="20" spans="1:10">
      <c r="A20" s="86" t="s">
        <v>52</v>
      </c>
      <c r="B20" s="41" t="s">
        <v>73</v>
      </c>
      <c r="C20" s="84" t="s">
        <v>68</v>
      </c>
      <c r="D20" s="41" t="s">
        <v>92</v>
      </c>
      <c r="E20" s="82" t="s">
        <v>63</v>
      </c>
      <c r="F20" s="41" t="s">
        <v>162</v>
      </c>
      <c r="G20" s="80" t="s">
        <v>90</v>
      </c>
      <c r="H20" s="41" t="s">
        <v>194</v>
      </c>
      <c r="I20" s="10"/>
      <c r="J20"/>
    </row>
    <row r="21" spans="1:10">
      <c r="A21" s="39"/>
      <c r="B21" s="42" t="s">
        <v>93</v>
      </c>
      <c r="C21" s="39"/>
      <c r="D21" s="42" t="s">
        <v>93</v>
      </c>
      <c r="E21" s="39"/>
      <c r="F21" s="42" t="s">
        <v>70</v>
      </c>
      <c r="G21" s="39"/>
      <c r="H21" s="42" t="s">
        <v>70</v>
      </c>
      <c r="I21" s="10"/>
      <c r="J21"/>
    </row>
    <row r="22" spans="1:10">
      <c r="A22" s="39"/>
      <c r="B22" s="42" t="s">
        <v>88</v>
      </c>
      <c r="C22" s="39"/>
      <c r="D22" s="42" t="s">
        <v>110</v>
      </c>
      <c r="E22" s="39"/>
      <c r="F22" s="42" t="s">
        <v>102</v>
      </c>
      <c r="G22" s="39"/>
      <c r="H22" s="42" t="s">
        <v>104</v>
      </c>
      <c r="I22" s="10"/>
      <c r="J22"/>
    </row>
    <row r="23" spans="1:10">
      <c r="A23" s="39"/>
      <c r="B23" s="42" t="s">
        <v>89</v>
      </c>
      <c r="C23" s="39"/>
      <c r="D23" s="42" t="s">
        <v>168</v>
      </c>
      <c r="E23" s="39"/>
      <c r="F23" s="42" t="s">
        <v>103</v>
      </c>
      <c r="G23" s="39"/>
      <c r="H23" s="42" t="s">
        <v>115</v>
      </c>
      <c r="I23" s="10"/>
      <c r="J23"/>
    </row>
    <row r="24" spans="1:10">
      <c r="A24" s="39"/>
      <c r="B24" s="42"/>
      <c r="C24" s="39"/>
      <c r="D24" s="42" t="s">
        <v>88</v>
      </c>
      <c r="E24" s="39"/>
      <c r="F24" s="42" t="s">
        <v>165</v>
      </c>
      <c r="G24" s="39"/>
      <c r="H24" s="42" t="s">
        <v>97</v>
      </c>
      <c r="J24"/>
    </row>
    <row r="25" spans="1:10">
      <c r="A25" s="39"/>
      <c r="B25" s="43"/>
      <c r="C25" s="39"/>
      <c r="D25" s="43"/>
      <c r="E25" s="39"/>
      <c r="F25" s="43"/>
      <c r="G25" s="39"/>
      <c r="H25" s="43"/>
      <c r="J25"/>
    </row>
    <row r="26" spans="1:10">
      <c r="A26" s="39"/>
      <c r="B26" s="48" t="s">
        <v>150</v>
      </c>
      <c r="C26" s="39"/>
      <c r="D26" s="48" t="s">
        <v>148</v>
      </c>
      <c r="E26" s="39"/>
      <c r="F26" s="48" t="s">
        <v>166</v>
      </c>
      <c r="G26" s="39"/>
      <c r="H26" s="48" t="s">
        <v>146</v>
      </c>
      <c r="J26" s="10"/>
    </row>
    <row r="27" spans="1:10">
      <c r="A27" s="39"/>
      <c r="B27" s="45" t="s">
        <v>143</v>
      </c>
      <c r="C27" s="39"/>
      <c r="D27" s="45" t="s">
        <v>142</v>
      </c>
      <c r="E27" s="39"/>
      <c r="F27" s="45" t="s">
        <v>142</v>
      </c>
      <c r="G27" s="39"/>
      <c r="H27" s="52" t="s">
        <v>152</v>
      </c>
      <c r="I27" s="55"/>
      <c r="J27" s="10"/>
    </row>
    <row r="28" spans="1:10" ht="15.75" thickBot="1">
      <c r="A28" s="39"/>
      <c r="B28" s="42"/>
      <c r="C28" s="39"/>
      <c r="D28" s="42"/>
      <c r="E28" s="40"/>
      <c r="F28" s="50"/>
      <c r="G28" s="40"/>
      <c r="H28" s="50"/>
      <c r="I28" s="10"/>
      <c r="J28" s="10"/>
    </row>
    <row r="29" spans="1:10">
      <c r="A29" s="86" t="s">
        <v>59</v>
      </c>
      <c r="B29" s="41" t="s">
        <v>92</v>
      </c>
      <c r="C29" s="84" t="s">
        <v>55</v>
      </c>
      <c r="D29" s="41" t="s">
        <v>92</v>
      </c>
      <c r="E29" s="82" t="s">
        <v>64</v>
      </c>
      <c r="F29" s="53" t="s">
        <v>155</v>
      </c>
      <c r="G29" s="80" t="s">
        <v>91</v>
      </c>
      <c r="H29" s="41" t="s">
        <v>155</v>
      </c>
      <c r="I29" s="10"/>
      <c r="J29" s="10"/>
    </row>
    <row r="30" spans="1:10">
      <c r="A30" s="39"/>
      <c r="B30" s="42" t="s">
        <v>70</v>
      </c>
      <c r="C30" s="39"/>
      <c r="D30" s="42" t="s">
        <v>109</v>
      </c>
      <c r="E30" s="39"/>
      <c r="F30" s="51" t="s">
        <v>98</v>
      </c>
      <c r="G30" s="39"/>
      <c r="H30" s="42" t="s">
        <v>70</v>
      </c>
      <c r="I30" s="10"/>
      <c r="J30"/>
    </row>
    <row r="31" spans="1:10">
      <c r="A31" s="39"/>
      <c r="B31" s="51" t="s">
        <v>87</v>
      </c>
      <c r="C31" s="39"/>
      <c r="D31" s="42" t="s">
        <v>171</v>
      </c>
      <c r="E31" s="39"/>
      <c r="F31" s="51" t="s">
        <v>89</v>
      </c>
      <c r="G31" s="39"/>
      <c r="H31" s="42" t="s">
        <v>104</v>
      </c>
      <c r="I31" s="10"/>
      <c r="J31"/>
    </row>
    <row r="32" spans="1:10">
      <c r="A32" s="39"/>
      <c r="B32" s="51" t="s">
        <v>141</v>
      </c>
      <c r="C32" s="39"/>
      <c r="D32" s="51"/>
      <c r="E32" s="39"/>
      <c r="F32" s="51" t="s">
        <v>105</v>
      </c>
      <c r="G32" s="39"/>
      <c r="H32" s="51" t="s">
        <v>105</v>
      </c>
      <c r="I32" s="10"/>
      <c r="J32"/>
    </row>
    <row r="33" spans="1:10">
      <c r="A33" s="39"/>
      <c r="B33" s="42"/>
      <c r="C33" s="39"/>
      <c r="D33" s="42"/>
      <c r="E33" s="39"/>
      <c r="F33" s="51" t="s">
        <v>106</v>
      </c>
      <c r="G33" s="39"/>
      <c r="H33" s="51" t="s">
        <v>120</v>
      </c>
      <c r="I33" s="10"/>
      <c r="J33"/>
    </row>
    <row r="34" spans="1:10">
      <c r="A34" s="39"/>
      <c r="B34" s="43"/>
      <c r="C34" s="39"/>
      <c r="D34" s="58"/>
      <c r="E34" s="39"/>
      <c r="F34" s="59" t="s">
        <v>107</v>
      </c>
      <c r="G34" s="39"/>
      <c r="H34" s="43"/>
      <c r="I34" s="10"/>
      <c r="J34"/>
    </row>
    <row r="35" spans="1:10">
      <c r="A35" s="39"/>
      <c r="B35" s="44" t="s">
        <v>148</v>
      </c>
      <c r="C35" s="39"/>
      <c r="D35" s="48" t="s">
        <v>149</v>
      </c>
      <c r="E35" s="39"/>
      <c r="F35" s="48" t="s">
        <v>170</v>
      </c>
      <c r="G35" s="39"/>
      <c r="H35" s="48" t="s">
        <v>146</v>
      </c>
      <c r="I35" s="10"/>
      <c r="J35"/>
    </row>
    <row r="36" spans="1:10">
      <c r="A36" s="39"/>
      <c r="B36" s="49" t="s">
        <v>140</v>
      </c>
      <c r="C36" s="39"/>
      <c r="D36" s="45" t="s">
        <v>142</v>
      </c>
      <c r="E36" s="39"/>
      <c r="F36" s="45" t="s">
        <v>143</v>
      </c>
      <c r="G36" s="39"/>
      <c r="H36" s="54" t="s">
        <v>153</v>
      </c>
      <c r="I36" s="10"/>
      <c r="J36"/>
    </row>
    <row r="37" spans="1:10" ht="15.75" thickBot="1">
      <c r="A37" s="40"/>
      <c r="B37" s="50"/>
      <c r="C37" s="40"/>
      <c r="D37" s="50"/>
      <c r="E37" s="39"/>
      <c r="F37" s="42"/>
      <c r="G37" s="39"/>
      <c r="H37" s="42"/>
      <c r="I37" s="10"/>
      <c r="J37"/>
    </row>
    <row r="38" spans="1:10">
      <c r="A38" s="86" t="s">
        <v>42</v>
      </c>
      <c r="B38" s="41" t="s">
        <v>92</v>
      </c>
      <c r="C38" s="84" t="s">
        <v>47</v>
      </c>
      <c r="D38" s="41" t="s">
        <v>92</v>
      </c>
      <c r="E38" s="82" t="s">
        <v>65</v>
      </c>
      <c r="F38" s="57" t="s">
        <v>160</v>
      </c>
      <c r="G38" s="80" t="s">
        <v>121</v>
      </c>
      <c r="H38" s="53" t="s">
        <v>155</v>
      </c>
      <c r="I38" s="10"/>
      <c r="J38"/>
    </row>
    <row r="39" spans="1:10">
      <c r="A39" s="39"/>
      <c r="B39" s="42" t="s">
        <v>70</v>
      </c>
      <c r="C39" s="39"/>
      <c r="D39" s="42" t="s">
        <v>70</v>
      </c>
      <c r="E39" s="39"/>
      <c r="F39" s="51" t="s">
        <v>96</v>
      </c>
      <c r="G39" s="39"/>
      <c r="H39" s="51" t="s">
        <v>70</v>
      </c>
      <c r="I39" s="10"/>
      <c r="J39"/>
    </row>
    <row r="40" spans="1:10">
      <c r="A40" s="39"/>
      <c r="B40" s="42" t="s">
        <v>132</v>
      </c>
      <c r="C40" s="39"/>
      <c r="D40" s="42" t="s">
        <v>134</v>
      </c>
      <c r="E40" s="39"/>
      <c r="F40" s="51" t="s">
        <v>89</v>
      </c>
      <c r="G40" s="39"/>
      <c r="H40" s="51" t="s">
        <v>172</v>
      </c>
      <c r="J40"/>
    </row>
    <row r="41" spans="1:10">
      <c r="A41" s="39"/>
      <c r="B41" s="51" t="s">
        <v>133</v>
      </c>
      <c r="C41" s="39"/>
      <c r="D41" s="42"/>
      <c r="E41" s="39"/>
      <c r="F41" s="51" t="s">
        <v>105</v>
      </c>
      <c r="G41" s="39"/>
      <c r="H41" s="51" t="s">
        <v>130</v>
      </c>
      <c r="J41"/>
    </row>
    <row r="42" spans="1:10">
      <c r="A42" s="39"/>
      <c r="B42" s="42"/>
      <c r="C42" s="39"/>
      <c r="D42" s="42"/>
      <c r="E42" s="39"/>
      <c r="F42" s="51" t="s">
        <v>100</v>
      </c>
      <c r="G42" s="39"/>
      <c r="H42" s="51" t="s">
        <v>131</v>
      </c>
      <c r="J42"/>
    </row>
    <row r="43" spans="1:10">
      <c r="A43" s="39"/>
      <c r="B43" s="43"/>
      <c r="C43" s="39"/>
      <c r="D43" s="58"/>
      <c r="E43" s="39"/>
      <c r="F43" s="59" t="s">
        <v>116</v>
      </c>
      <c r="G43" s="39"/>
      <c r="H43" s="43"/>
      <c r="J43"/>
    </row>
    <row r="44" spans="1:10">
      <c r="A44" s="39"/>
      <c r="B44" s="48" t="s">
        <v>146</v>
      </c>
      <c r="C44" s="39"/>
      <c r="D44" s="44" t="s">
        <v>146</v>
      </c>
      <c r="E44" s="39"/>
      <c r="F44" s="48" t="s">
        <v>145</v>
      </c>
      <c r="G44" s="39"/>
      <c r="H44" s="44" t="s">
        <v>146</v>
      </c>
      <c r="J44"/>
    </row>
    <row r="45" spans="1:10">
      <c r="A45" s="39"/>
      <c r="B45" s="45" t="s">
        <v>143</v>
      </c>
      <c r="C45" s="39"/>
      <c r="D45" s="49" t="s">
        <v>142</v>
      </c>
      <c r="E45" s="39"/>
      <c r="F45" s="45" t="s">
        <v>143</v>
      </c>
      <c r="G45" s="39"/>
      <c r="H45" s="52" t="s">
        <v>152</v>
      </c>
      <c r="J45"/>
    </row>
    <row r="46" spans="1:10" ht="15.75" thickBot="1">
      <c r="A46" s="39"/>
      <c r="B46" s="42"/>
      <c r="C46" s="40"/>
      <c r="D46" s="50"/>
      <c r="E46" s="40"/>
      <c r="F46" s="50"/>
      <c r="G46" s="40"/>
      <c r="H46" s="50"/>
      <c r="J46"/>
    </row>
    <row r="47" spans="1:10">
      <c r="A47" s="86" t="s">
        <v>44</v>
      </c>
      <c r="B47" s="41" t="s">
        <v>73</v>
      </c>
      <c r="C47" s="84" t="s">
        <v>48</v>
      </c>
      <c r="D47" s="41" t="s">
        <v>101</v>
      </c>
      <c r="E47" s="82" t="s">
        <v>66</v>
      </c>
      <c r="F47" s="53" t="s">
        <v>160</v>
      </c>
      <c r="G47" s="81" t="s">
        <v>122</v>
      </c>
      <c r="H47" s="41" t="s">
        <v>155</v>
      </c>
      <c r="J47"/>
    </row>
    <row r="48" spans="1:10">
      <c r="A48" s="39"/>
      <c r="B48" s="42" t="s">
        <v>69</v>
      </c>
      <c r="C48" s="39"/>
      <c r="D48" s="42" t="s">
        <v>70</v>
      </c>
      <c r="E48" s="39"/>
      <c r="F48" s="51" t="s">
        <v>98</v>
      </c>
      <c r="G48" s="36"/>
      <c r="H48" s="42" t="s">
        <v>70</v>
      </c>
      <c r="J48"/>
    </row>
    <row r="49" spans="1:10">
      <c r="A49" s="39"/>
      <c r="B49" s="42" t="s">
        <v>86</v>
      </c>
      <c r="C49" s="39"/>
      <c r="D49" s="42" t="s">
        <v>102</v>
      </c>
      <c r="E49" s="39"/>
      <c r="F49" s="51" t="s">
        <v>89</v>
      </c>
      <c r="G49" s="36"/>
      <c r="H49" s="42" t="s">
        <v>123</v>
      </c>
      <c r="J49"/>
    </row>
    <row r="50" spans="1:10">
      <c r="A50" s="39"/>
      <c r="B50" s="42" t="s">
        <v>89</v>
      </c>
      <c r="C50" s="39"/>
      <c r="D50" s="51" t="s">
        <v>95</v>
      </c>
      <c r="E50" s="39"/>
      <c r="F50" s="51" t="s">
        <v>105</v>
      </c>
      <c r="G50" s="36"/>
      <c r="H50" s="42" t="s">
        <v>130</v>
      </c>
      <c r="J50"/>
    </row>
    <row r="51" spans="1:10">
      <c r="A51" s="39"/>
      <c r="B51" s="42" t="s">
        <v>119</v>
      </c>
      <c r="C51" s="39"/>
      <c r="D51" s="42"/>
      <c r="E51" s="39"/>
      <c r="F51" s="51" t="s">
        <v>106</v>
      </c>
      <c r="G51" s="36"/>
      <c r="H51" s="42"/>
      <c r="J51"/>
    </row>
    <row r="52" spans="1:10">
      <c r="A52" s="39"/>
      <c r="B52" s="43"/>
      <c r="C52" s="39"/>
      <c r="D52" s="58"/>
      <c r="E52" s="39"/>
      <c r="F52" s="59" t="s">
        <v>169</v>
      </c>
      <c r="G52" s="36"/>
      <c r="H52" s="43"/>
      <c r="J52"/>
    </row>
    <row r="53" spans="1:10">
      <c r="A53" s="39"/>
      <c r="B53" s="48" t="s">
        <v>150</v>
      </c>
      <c r="C53" s="39"/>
      <c r="D53" s="44" t="s">
        <v>146</v>
      </c>
      <c r="E53" s="39"/>
      <c r="F53" s="48" t="s">
        <v>145</v>
      </c>
      <c r="G53" s="36"/>
      <c r="H53" s="48" t="s">
        <v>149</v>
      </c>
      <c r="J53"/>
    </row>
    <row r="54" spans="1:10">
      <c r="A54" s="39"/>
      <c r="B54" s="45" t="s">
        <v>143</v>
      </c>
      <c r="C54" s="39"/>
      <c r="D54" s="56" t="s">
        <v>144</v>
      </c>
      <c r="E54" s="39"/>
      <c r="F54" s="45" t="s">
        <v>143</v>
      </c>
      <c r="G54" s="36"/>
      <c r="H54" s="52" t="s">
        <v>152</v>
      </c>
      <c r="J54"/>
    </row>
    <row r="55" spans="1:10" ht="15.75" thickBot="1">
      <c r="A55" s="40"/>
      <c r="B55" s="50"/>
      <c r="C55" s="39"/>
      <c r="D55" s="42"/>
      <c r="E55" s="40"/>
      <c r="F55" s="50"/>
      <c r="G55" s="60"/>
      <c r="H55" s="50"/>
      <c r="I55" s="10"/>
      <c r="J55" s="10"/>
    </row>
    <row r="56" spans="1:10">
      <c r="A56" s="86" t="s">
        <v>57</v>
      </c>
      <c r="B56" s="41" t="s">
        <v>73</v>
      </c>
      <c r="C56" s="84" t="s">
        <v>53</v>
      </c>
      <c r="D56" s="71" t="s">
        <v>73</v>
      </c>
      <c r="E56" s="82" t="s">
        <v>67</v>
      </c>
      <c r="F56" s="41" t="s">
        <v>161</v>
      </c>
      <c r="I56" s="10"/>
      <c r="J56"/>
    </row>
    <row r="57" spans="1:10">
      <c r="A57" s="39"/>
      <c r="B57" s="42" t="s">
        <v>70</v>
      </c>
      <c r="C57" s="39"/>
      <c r="D57" s="42" t="s">
        <v>196</v>
      </c>
      <c r="E57" s="39"/>
      <c r="F57" s="51" t="s">
        <v>98</v>
      </c>
      <c r="J57"/>
    </row>
    <row r="58" spans="1:10">
      <c r="A58" s="39"/>
      <c r="B58" s="42" t="s">
        <v>86</v>
      </c>
      <c r="C58" s="39"/>
      <c r="D58" s="42" t="s">
        <v>113</v>
      </c>
      <c r="E58" s="39"/>
      <c r="F58" s="51" t="s">
        <v>124</v>
      </c>
      <c r="J58"/>
    </row>
    <row r="59" spans="1:10">
      <c r="A59" s="39"/>
      <c r="B59" s="42" t="s">
        <v>125</v>
      </c>
      <c r="C59" s="39"/>
      <c r="D59" s="42" t="s">
        <v>114</v>
      </c>
      <c r="E59" s="39"/>
      <c r="F59" s="51" t="s">
        <v>105</v>
      </c>
      <c r="J59"/>
    </row>
    <row r="60" spans="1:10">
      <c r="A60" s="39"/>
      <c r="B60" s="42"/>
      <c r="C60" s="39"/>
      <c r="D60" s="42" t="s">
        <v>195</v>
      </c>
      <c r="E60" s="39"/>
      <c r="F60" s="51" t="s">
        <v>123</v>
      </c>
      <c r="J60"/>
    </row>
    <row r="61" spans="1:10">
      <c r="A61" s="39"/>
      <c r="B61" s="47"/>
      <c r="C61" s="39"/>
      <c r="D61" s="43"/>
      <c r="E61" s="39"/>
      <c r="F61" s="43"/>
      <c r="J61"/>
    </row>
    <row r="62" spans="1:10">
      <c r="A62" s="39"/>
      <c r="B62" s="44" t="s">
        <v>146</v>
      </c>
      <c r="C62" s="39"/>
      <c r="D62" s="44" t="s">
        <v>163</v>
      </c>
      <c r="E62" s="39"/>
      <c r="F62" s="44" t="s">
        <v>163</v>
      </c>
      <c r="J62"/>
    </row>
    <row r="63" spans="1:10">
      <c r="A63" s="39"/>
      <c r="B63" s="49" t="s">
        <v>140</v>
      </c>
      <c r="C63" s="39"/>
      <c r="D63" s="49" t="s">
        <v>142</v>
      </c>
      <c r="E63" s="39"/>
      <c r="F63" s="49" t="s">
        <v>143</v>
      </c>
      <c r="J63"/>
    </row>
    <row r="64" spans="1:10" ht="15.75" thickBot="1">
      <c r="A64" s="40"/>
      <c r="B64" s="50"/>
      <c r="C64" s="40"/>
      <c r="D64" s="50"/>
      <c r="E64" s="40"/>
      <c r="F64" s="50"/>
      <c r="J64"/>
    </row>
    <row r="65" spans="1:10">
      <c r="A65" s="86" t="s">
        <v>58</v>
      </c>
      <c r="B65" s="41" t="s">
        <v>92</v>
      </c>
      <c r="C65" s="84" t="s">
        <v>49</v>
      </c>
      <c r="D65" s="41" t="s">
        <v>92</v>
      </c>
      <c r="E65" s="82" t="s">
        <v>156</v>
      </c>
      <c r="F65" s="41" t="s">
        <v>160</v>
      </c>
      <c r="G65"/>
      <c r="J65"/>
    </row>
    <row r="66" spans="1:10">
      <c r="A66" s="39"/>
      <c r="B66" s="42" t="s">
        <v>70</v>
      </c>
      <c r="C66" s="39"/>
      <c r="D66" s="42" t="s">
        <v>126</v>
      </c>
      <c r="E66" s="39"/>
      <c r="F66" s="42" t="s">
        <v>157</v>
      </c>
      <c r="G66"/>
      <c r="J66"/>
    </row>
    <row r="67" spans="1:10">
      <c r="A67" s="39"/>
      <c r="B67" s="42" t="s">
        <v>135</v>
      </c>
      <c r="C67" s="39"/>
      <c r="D67" s="42" t="s">
        <v>127</v>
      </c>
      <c r="E67" s="39"/>
      <c r="F67" s="42" t="s">
        <v>158</v>
      </c>
      <c r="G67"/>
      <c r="J67"/>
    </row>
    <row r="68" spans="1:10">
      <c r="A68" s="39"/>
      <c r="B68" s="51" t="s">
        <v>136</v>
      </c>
      <c r="C68" s="39"/>
      <c r="D68" s="51" t="s">
        <v>128</v>
      </c>
      <c r="E68" s="39"/>
      <c r="F68" s="42" t="s">
        <v>159</v>
      </c>
      <c r="G68"/>
      <c r="J68"/>
    </row>
    <row r="69" spans="1:10">
      <c r="A69" s="39"/>
      <c r="B69" s="51" t="s">
        <v>138</v>
      </c>
      <c r="C69" s="39"/>
      <c r="D69" s="51" t="s">
        <v>129</v>
      </c>
      <c r="E69" s="39"/>
      <c r="F69" s="42"/>
      <c r="G69"/>
      <c r="J69"/>
    </row>
    <row r="70" spans="1:10">
      <c r="A70" s="39"/>
      <c r="B70" s="59" t="s">
        <v>137</v>
      </c>
      <c r="C70" s="39"/>
      <c r="D70" s="43"/>
      <c r="E70" s="39"/>
      <c r="F70" s="43"/>
      <c r="G70"/>
      <c r="J70"/>
    </row>
    <row r="71" spans="1:10">
      <c r="A71" s="39"/>
      <c r="B71" s="44" t="s">
        <v>146</v>
      </c>
      <c r="C71" s="39"/>
      <c r="D71" s="48" t="s">
        <v>173</v>
      </c>
      <c r="E71" s="39"/>
      <c r="F71" s="48" t="s">
        <v>147</v>
      </c>
      <c r="G71"/>
      <c r="J71"/>
    </row>
    <row r="72" spans="1:10">
      <c r="A72" s="39"/>
      <c r="B72" s="45" t="s">
        <v>142</v>
      </c>
      <c r="C72" s="39"/>
      <c r="D72" s="56" t="s">
        <v>144</v>
      </c>
      <c r="E72" s="39"/>
      <c r="F72" s="45" t="s">
        <v>143</v>
      </c>
      <c r="G72"/>
      <c r="J72"/>
    </row>
    <row r="73" spans="1:10" ht="15.75" thickBot="1">
      <c r="A73" s="40"/>
      <c r="B73" s="50"/>
      <c r="C73" s="40"/>
      <c r="D73" s="50"/>
      <c r="E73" s="40"/>
      <c r="F73" s="50"/>
      <c r="G73"/>
      <c r="J73"/>
    </row>
    <row r="74" spans="1:10">
      <c r="A74" s="86" t="s">
        <v>60</v>
      </c>
      <c r="B74" s="41" t="s">
        <v>73</v>
      </c>
      <c r="C74" s="83" t="s">
        <v>56</v>
      </c>
      <c r="D74" s="41" t="s">
        <v>92</v>
      </c>
      <c r="E74" s="6"/>
      <c r="J74"/>
    </row>
    <row r="75" spans="1:10">
      <c r="A75" s="39"/>
      <c r="B75" s="42" t="s">
        <v>93</v>
      </c>
      <c r="C75" s="39"/>
      <c r="D75" s="42" t="s">
        <v>196</v>
      </c>
      <c r="E75" s="6"/>
      <c r="J75"/>
    </row>
    <row r="76" spans="1:10">
      <c r="A76" s="39"/>
      <c r="B76" s="42" t="s">
        <v>207</v>
      </c>
      <c r="C76" s="39"/>
      <c r="D76" s="42" t="s">
        <v>199</v>
      </c>
      <c r="E76" s="6"/>
      <c r="J76"/>
    </row>
    <row r="77" spans="1:10">
      <c r="A77" s="39"/>
      <c r="B77" s="42" t="s">
        <v>208</v>
      </c>
      <c r="C77" s="39"/>
      <c r="D77" s="42" t="s">
        <v>198</v>
      </c>
      <c r="E77" s="6"/>
      <c r="J77"/>
    </row>
    <row r="78" spans="1:10">
      <c r="A78" s="39"/>
      <c r="B78" s="42"/>
      <c r="C78" s="39"/>
      <c r="D78" s="42"/>
      <c r="E78" s="6"/>
      <c r="J78"/>
    </row>
    <row r="79" spans="1:10">
      <c r="A79" s="39"/>
      <c r="B79" s="43"/>
      <c r="C79" s="39"/>
      <c r="D79" s="43"/>
      <c r="E79" s="6"/>
      <c r="J79"/>
    </row>
    <row r="80" spans="1:10">
      <c r="A80" s="39"/>
      <c r="B80" s="48" t="s">
        <v>150</v>
      </c>
      <c r="C80" s="39"/>
      <c r="D80" s="48" t="s">
        <v>151</v>
      </c>
      <c r="E80" s="6"/>
      <c r="J80"/>
    </row>
    <row r="81" spans="1:10">
      <c r="A81" s="39"/>
      <c r="B81" s="45" t="s">
        <v>143</v>
      </c>
      <c r="C81" s="39"/>
      <c r="D81" s="45" t="s">
        <v>143</v>
      </c>
      <c r="E81" s="6"/>
      <c r="J81"/>
    </row>
    <row r="82" spans="1:10" ht="15.75" thickBot="1">
      <c r="A82" s="40"/>
      <c r="B82" s="50"/>
      <c r="C82" s="40"/>
      <c r="D82" s="50"/>
      <c r="E82" s="6"/>
      <c r="J82"/>
    </row>
    <row r="83" spans="1:10">
      <c r="C83" s="83" t="s">
        <v>54</v>
      </c>
      <c r="D83" s="74" t="s">
        <v>92</v>
      </c>
      <c r="E83" s="6"/>
    </row>
    <row r="84" spans="1:10">
      <c r="C84" s="72"/>
      <c r="D84" s="75" t="s">
        <v>70</v>
      </c>
      <c r="E84" s="6"/>
    </row>
    <row r="85" spans="1:10">
      <c r="C85" s="72"/>
      <c r="D85" s="77" t="s">
        <v>200</v>
      </c>
      <c r="E85" s="6"/>
    </row>
    <row r="86" spans="1:10">
      <c r="C86" s="72"/>
      <c r="D86" s="77" t="s">
        <v>201</v>
      </c>
      <c r="E86" s="6"/>
    </row>
    <row r="87" spans="1:10">
      <c r="C87" s="72"/>
      <c r="D87" s="77" t="s">
        <v>203</v>
      </c>
      <c r="E87" s="6"/>
    </row>
    <row r="88" spans="1:10">
      <c r="C88" s="72"/>
      <c r="D88" s="76"/>
      <c r="E88" s="6"/>
    </row>
    <row r="89" spans="1:10">
      <c r="C89" s="72"/>
      <c r="D89" s="79" t="s">
        <v>202</v>
      </c>
      <c r="E89" s="6"/>
    </row>
    <row r="90" spans="1:10">
      <c r="C90" s="72"/>
      <c r="D90" s="56" t="s">
        <v>144</v>
      </c>
      <c r="E90" s="6"/>
    </row>
    <row r="91" spans="1:10" ht="15.75" thickBot="1">
      <c r="C91" s="73"/>
      <c r="D91" s="78"/>
      <c r="E91" s="6"/>
    </row>
  </sheetData>
  <mergeCells count="4">
    <mergeCell ref="A1:B1"/>
    <mergeCell ref="C1:D1"/>
    <mergeCell ref="E1:F1"/>
    <mergeCell ref="G1:H1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Instructivo</vt:lpstr>
      <vt:lpstr>Modelo</vt:lpstr>
      <vt:lpstr>Especies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forrajes</dc:creator>
  <cp:lastModifiedBy>FC</cp:lastModifiedBy>
  <dcterms:created xsi:type="dcterms:W3CDTF">2023-10-19T16:16:28Z</dcterms:created>
  <dcterms:modified xsi:type="dcterms:W3CDTF">2024-07-10T17:25:11Z</dcterms:modified>
</cp:coreProperties>
</file>